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w/Documents/projects/Hongliang/PNAS/revision/Submit/"/>
    </mc:Choice>
  </mc:AlternateContent>
  <xr:revisionPtr revIDLastSave="0" documentId="13_ncr:1_{59CAB891-739F-FF44-9B77-BEF95B5446CE}" xr6:coauthVersionLast="47" xr6:coauthVersionMax="47" xr10:uidLastSave="{00000000-0000-0000-0000-000000000000}"/>
  <bookViews>
    <workbookView xWindow="-4780" yWindow="-19240" windowWidth="29040" windowHeight="15720" xr2:uid="{B29AFFE3-3EA3-406C-B73A-C947E1D805F0}"/>
  </bookViews>
  <sheets>
    <sheet name="All MF" sheetId="1" r:id="rId1"/>
    <sheet name="Annotated MF" sheetId="2" r:id="rId2"/>
  </sheets>
  <definedNames>
    <definedName name="_xlnm._FilterDatabase" localSheetId="0" hidden="1">'All MF'!$A$2:$AD$2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17" i="1" l="1"/>
  <c r="AC27" i="1"/>
  <c r="AB27" i="1"/>
  <c r="AA27" i="1"/>
  <c r="Z27" i="1"/>
  <c r="Y27" i="1"/>
  <c r="AC60" i="1"/>
  <c r="AB60" i="1"/>
  <c r="AA60" i="1"/>
  <c r="Z60" i="1"/>
  <c r="Y60" i="1"/>
  <c r="AC13" i="1"/>
  <c r="AB13" i="1"/>
  <c r="AA13" i="1"/>
  <c r="Z13" i="1"/>
  <c r="Y13" i="1"/>
  <c r="AC15" i="1"/>
  <c r="AB15" i="1"/>
  <c r="AA15" i="1"/>
  <c r="Z15" i="1"/>
  <c r="Y15" i="1"/>
  <c r="AC16" i="1"/>
  <c r="AB16" i="1"/>
  <c r="AA16" i="1"/>
  <c r="Z16" i="1"/>
  <c r="Y16" i="1"/>
  <c r="AC45" i="1"/>
  <c r="AB45" i="1"/>
  <c r="AA45" i="1"/>
  <c r="Z45" i="1"/>
  <c r="Y45" i="1"/>
  <c r="AC23" i="1"/>
  <c r="AB23" i="1"/>
  <c r="AA23" i="1"/>
  <c r="Z23" i="1"/>
  <c r="Y23" i="1"/>
  <c r="AC14" i="1"/>
  <c r="AB14" i="1"/>
  <c r="AA14" i="1"/>
  <c r="Z14" i="1"/>
  <c r="Y14" i="1"/>
  <c r="AC26" i="1"/>
  <c r="AB26" i="1"/>
  <c r="AA26" i="1"/>
  <c r="Z26" i="1"/>
  <c r="Y26" i="1"/>
  <c r="AC24" i="1"/>
  <c r="AB24" i="1"/>
  <c r="AA24" i="1"/>
  <c r="Z24" i="1"/>
  <c r="Y24" i="1"/>
  <c r="AC10" i="1"/>
  <c r="AB10" i="1"/>
  <c r="AA10" i="1"/>
  <c r="Z10" i="1"/>
  <c r="Y10" i="1"/>
  <c r="AC18" i="1"/>
  <c r="AB18" i="1"/>
  <c r="AA18" i="1"/>
  <c r="Z18" i="1"/>
  <c r="Y18" i="1"/>
  <c r="AC7" i="1"/>
  <c r="AB7" i="1"/>
  <c r="AA7" i="1"/>
  <c r="Z7" i="1"/>
  <c r="Y7" i="1"/>
  <c r="AC8" i="1"/>
  <c r="AB8" i="1"/>
  <c r="AA8" i="1"/>
  <c r="Z8" i="1"/>
  <c r="Y8" i="1"/>
  <c r="AC59" i="1"/>
  <c r="AB59" i="1"/>
  <c r="AA59" i="1"/>
  <c r="Z59" i="1"/>
  <c r="Y59" i="1"/>
  <c r="AC71" i="1"/>
  <c r="AB71" i="1"/>
  <c r="AA71" i="1"/>
  <c r="Z71" i="1"/>
  <c r="Y71" i="1"/>
  <c r="AC9" i="1"/>
  <c r="AB9" i="1"/>
  <c r="AA9" i="1"/>
  <c r="Z9" i="1"/>
  <c r="Y9" i="1"/>
  <c r="AC5" i="1"/>
  <c r="AB5" i="1"/>
  <c r="AA5" i="1"/>
  <c r="Z5" i="1"/>
  <c r="Y5" i="1"/>
  <c r="AC3" i="1"/>
  <c r="AB3" i="1"/>
  <c r="AA3" i="1"/>
  <c r="Z3" i="1"/>
  <c r="Y3" i="1"/>
  <c r="AC61" i="1"/>
  <c r="AB61" i="1"/>
  <c r="AA61" i="1"/>
  <c r="Z61" i="1"/>
  <c r="Y61" i="1"/>
  <c r="AC62" i="1"/>
  <c r="AB62" i="1"/>
  <c r="AA62" i="1"/>
  <c r="Z62" i="1"/>
  <c r="Y62" i="1"/>
  <c r="AC54" i="1"/>
  <c r="AB54" i="1"/>
  <c r="AA54" i="1"/>
  <c r="Z54" i="1"/>
  <c r="Y54" i="1"/>
  <c r="AC50" i="1"/>
  <c r="AB50" i="1"/>
  <c r="AA50" i="1"/>
  <c r="Z50" i="1"/>
  <c r="Y50" i="1"/>
  <c r="AC72" i="1"/>
  <c r="AB72" i="1"/>
  <c r="AA72" i="1"/>
  <c r="Z72" i="1"/>
  <c r="Y72" i="1"/>
  <c r="AC84" i="1"/>
  <c r="AB84" i="1"/>
  <c r="AA84" i="1"/>
  <c r="Z84" i="1"/>
  <c r="Y84" i="1"/>
  <c r="AC76" i="1"/>
  <c r="AB76" i="1"/>
  <c r="AA76" i="1"/>
  <c r="Z76" i="1"/>
  <c r="Y76" i="1"/>
  <c r="AC48" i="1"/>
  <c r="AB48" i="1"/>
  <c r="AA48" i="1"/>
  <c r="Z48" i="1"/>
  <c r="Y48" i="1"/>
  <c r="AC44" i="1"/>
  <c r="AB44" i="1"/>
  <c r="AA44" i="1"/>
  <c r="Z44" i="1"/>
  <c r="Y44" i="1"/>
  <c r="AC78" i="1"/>
  <c r="AB78" i="1"/>
  <c r="AA78" i="1"/>
  <c r="Z78" i="1"/>
  <c r="Y78" i="1"/>
  <c r="AC70" i="1"/>
  <c r="AB70" i="1"/>
  <c r="AA70" i="1"/>
  <c r="Z70" i="1"/>
  <c r="Y70" i="1"/>
  <c r="AC42" i="1"/>
  <c r="AB42" i="1"/>
  <c r="AA42" i="1"/>
  <c r="Z42" i="1"/>
  <c r="Y42" i="1"/>
  <c r="AC38" i="1"/>
  <c r="AB38" i="1"/>
  <c r="AA38" i="1"/>
  <c r="Z38" i="1"/>
  <c r="Y38" i="1"/>
  <c r="AC51" i="1"/>
  <c r="AB51" i="1"/>
  <c r="AA51" i="1"/>
  <c r="Z51" i="1"/>
  <c r="Y51" i="1"/>
  <c r="AC88" i="1"/>
  <c r="AB88" i="1"/>
  <c r="AA88" i="1"/>
  <c r="Z88" i="1"/>
  <c r="Y88" i="1"/>
  <c r="AC53" i="1"/>
  <c r="AB53" i="1"/>
  <c r="AA53" i="1"/>
  <c r="Z53" i="1"/>
  <c r="Y53" i="1"/>
  <c r="AD53" i="1" s="1"/>
  <c r="AC33" i="1"/>
  <c r="AB33" i="1"/>
  <c r="AA33" i="1"/>
  <c r="Z33" i="1"/>
  <c r="Y33" i="1"/>
  <c r="AC6" i="1"/>
  <c r="AB6" i="1"/>
  <c r="AA6" i="1"/>
  <c r="Z6" i="1"/>
  <c r="Y6" i="1"/>
  <c r="AC55" i="1"/>
  <c r="AB55" i="1"/>
  <c r="AA55" i="1"/>
  <c r="Z55" i="1"/>
  <c r="Y55" i="1"/>
  <c r="AC19" i="1"/>
  <c r="AB19" i="1"/>
  <c r="AA19" i="1"/>
  <c r="Z19" i="1"/>
  <c r="Y19" i="1"/>
  <c r="AC17" i="1"/>
  <c r="AB17" i="1"/>
  <c r="AA17" i="1"/>
  <c r="Z17" i="1"/>
  <c r="Y17" i="1"/>
  <c r="AC21" i="1"/>
  <c r="AB21" i="1"/>
  <c r="AA21" i="1"/>
  <c r="Z21" i="1"/>
  <c r="Y21" i="1"/>
  <c r="AC20" i="1"/>
  <c r="AB20" i="1"/>
  <c r="AA20" i="1"/>
  <c r="Z20" i="1"/>
  <c r="Y20" i="1"/>
  <c r="AC28" i="1"/>
  <c r="AB28" i="1"/>
  <c r="AA28" i="1"/>
  <c r="Z28" i="1"/>
  <c r="Y28" i="1"/>
  <c r="AC25" i="1"/>
  <c r="AB25" i="1"/>
  <c r="AA25" i="1"/>
  <c r="Z25" i="1"/>
  <c r="Y25" i="1"/>
  <c r="AC4" i="1"/>
  <c r="AB4" i="1"/>
  <c r="AA4" i="1"/>
  <c r="Z4" i="1"/>
  <c r="Y4" i="1"/>
  <c r="AC11" i="1"/>
  <c r="AB11" i="1"/>
  <c r="AA11" i="1"/>
  <c r="Z11" i="1"/>
  <c r="Y11" i="1"/>
  <c r="AC80" i="1"/>
  <c r="AB80" i="1"/>
  <c r="AA80" i="1"/>
  <c r="Z80" i="1"/>
  <c r="Y80" i="1"/>
  <c r="AC43" i="1"/>
  <c r="AB43" i="1"/>
  <c r="AA43" i="1"/>
  <c r="Z43" i="1"/>
  <c r="Y43" i="1"/>
  <c r="AC52" i="1"/>
  <c r="AB52" i="1"/>
  <c r="AA52" i="1"/>
  <c r="Z52" i="1"/>
  <c r="Y52" i="1"/>
  <c r="AC39" i="1"/>
  <c r="AB39" i="1"/>
  <c r="AA39" i="1"/>
  <c r="Z39" i="1"/>
  <c r="Y39" i="1"/>
  <c r="AC46" i="1"/>
  <c r="AB46" i="1"/>
  <c r="AA46" i="1"/>
  <c r="Z46" i="1"/>
  <c r="Y46" i="1"/>
  <c r="AC12" i="1"/>
  <c r="AB12" i="1"/>
  <c r="AA12" i="1"/>
  <c r="Z12" i="1"/>
  <c r="Y12" i="1"/>
  <c r="AC22" i="1"/>
  <c r="AB22" i="1"/>
  <c r="AA22" i="1"/>
  <c r="Z22" i="1"/>
  <c r="Y22" i="1"/>
  <c r="AC57" i="1"/>
  <c r="AB57" i="1"/>
  <c r="AA57" i="1"/>
  <c r="Z57" i="1"/>
  <c r="Y57" i="1"/>
  <c r="AC47" i="1"/>
  <c r="AB47" i="1"/>
  <c r="AA47" i="1"/>
  <c r="Z47" i="1"/>
  <c r="Y47" i="1"/>
  <c r="AC86" i="1"/>
  <c r="AB86" i="1"/>
  <c r="AA86" i="1"/>
  <c r="Z86" i="1"/>
  <c r="Y86" i="1"/>
  <c r="AC40" i="1"/>
  <c r="AB40" i="1"/>
  <c r="AA40" i="1"/>
  <c r="Z40" i="1"/>
  <c r="Y40" i="1"/>
  <c r="AC32" i="1"/>
  <c r="AB32" i="1"/>
  <c r="AA32" i="1"/>
  <c r="Z32" i="1"/>
  <c r="Y32" i="1"/>
  <c r="AC35" i="1"/>
  <c r="AB35" i="1"/>
  <c r="AA35" i="1"/>
  <c r="Z35" i="1"/>
  <c r="Y35" i="1"/>
  <c r="AC73" i="1"/>
  <c r="AB73" i="1"/>
  <c r="AA73" i="1"/>
  <c r="Z73" i="1"/>
  <c r="Y73" i="1"/>
  <c r="AC34" i="1"/>
  <c r="AB34" i="1"/>
  <c r="AA34" i="1"/>
  <c r="Z34" i="1"/>
  <c r="Y34" i="1"/>
  <c r="AC64" i="1"/>
  <c r="AB64" i="1"/>
  <c r="AA64" i="1"/>
  <c r="Z64" i="1"/>
  <c r="Y64" i="1"/>
  <c r="AC65" i="1"/>
  <c r="AB65" i="1"/>
  <c r="AA65" i="1"/>
  <c r="Z65" i="1"/>
  <c r="Y65" i="1"/>
  <c r="AC63" i="1"/>
  <c r="AB63" i="1"/>
  <c r="AA63" i="1"/>
  <c r="Z63" i="1"/>
  <c r="Y63" i="1"/>
  <c r="AC58" i="1"/>
  <c r="AB58" i="1"/>
  <c r="AA58" i="1"/>
  <c r="Z58" i="1"/>
  <c r="Y58" i="1"/>
  <c r="AC77" i="1"/>
  <c r="AB77" i="1"/>
  <c r="AA77" i="1"/>
  <c r="Z77" i="1"/>
  <c r="Y77" i="1"/>
  <c r="AC37" i="1"/>
  <c r="AB37" i="1"/>
  <c r="AA37" i="1"/>
  <c r="Z37" i="1"/>
  <c r="Y37" i="1"/>
  <c r="AC41" i="1"/>
  <c r="AB41" i="1"/>
  <c r="AA41" i="1"/>
  <c r="Z41" i="1"/>
  <c r="Y41" i="1"/>
  <c r="AC68" i="1"/>
  <c r="AB68" i="1"/>
  <c r="AA68" i="1"/>
  <c r="Z68" i="1"/>
  <c r="Y68" i="1"/>
  <c r="AC75" i="1"/>
  <c r="AB75" i="1"/>
  <c r="AA75" i="1"/>
  <c r="Z75" i="1"/>
  <c r="Y75" i="1"/>
  <c r="AC81" i="1"/>
  <c r="AB81" i="1"/>
  <c r="AA81" i="1"/>
  <c r="Z81" i="1"/>
  <c r="Y81" i="1"/>
  <c r="AC82" i="1"/>
  <c r="AB82" i="1"/>
  <c r="AA82" i="1"/>
  <c r="Z82" i="1"/>
  <c r="Y82" i="1"/>
  <c r="AD82" i="1" s="1"/>
  <c r="AC79" i="1"/>
  <c r="AB79" i="1"/>
  <c r="AA79" i="1"/>
  <c r="Z79" i="1"/>
  <c r="Y79" i="1"/>
  <c r="AC85" i="1"/>
  <c r="AB85" i="1"/>
  <c r="AA85" i="1"/>
  <c r="Z85" i="1"/>
  <c r="Y85" i="1"/>
  <c r="AC83" i="1"/>
  <c r="AB83" i="1"/>
  <c r="AA83" i="1"/>
  <c r="Z83" i="1"/>
  <c r="Y83" i="1"/>
  <c r="AC49" i="1"/>
  <c r="AB49" i="1"/>
  <c r="AA49" i="1"/>
  <c r="Z49" i="1"/>
  <c r="Y49" i="1"/>
  <c r="AC36" i="1"/>
  <c r="AB36" i="1"/>
  <c r="AA36" i="1"/>
  <c r="Z36" i="1"/>
  <c r="Y36" i="1"/>
  <c r="AC66" i="1"/>
  <c r="AB66" i="1"/>
  <c r="AA66" i="1"/>
  <c r="Z66" i="1"/>
  <c r="Y66" i="1"/>
  <c r="AC67" i="1"/>
  <c r="AB67" i="1"/>
  <c r="AA67" i="1"/>
  <c r="Z67" i="1"/>
  <c r="Y67" i="1"/>
  <c r="AD67" i="1" s="1"/>
  <c r="AC74" i="1"/>
  <c r="AB74" i="1"/>
  <c r="AA74" i="1"/>
  <c r="Z74" i="1"/>
  <c r="Y74" i="1"/>
  <c r="AC87" i="1"/>
  <c r="AB87" i="1"/>
  <c r="AA87" i="1"/>
  <c r="Z87" i="1"/>
  <c r="Y87" i="1"/>
  <c r="AC89" i="1"/>
  <c r="AB89" i="1"/>
  <c r="AA89" i="1"/>
  <c r="Z89" i="1"/>
  <c r="Y89" i="1"/>
  <c r="AC69" i="1"/>
  <c r="AB69" i="1"/>
  <c r="AA69" i="1"/>
  <c r="Z69" i="1"/>
  <c r="Y69" i="1"/>
  <c r="AC56" i="1"/>
  <c r="AB56" i="1"/>
  <c r="AA56" i="1"/>
  <c r="Z56" i="1"/>
  <c r="Y56" i="1"/>
  <c r="AC29" i="1"/>
  <c r="AB29" i="1"/>
  <c r="AA29" i="1"/>
  <c r="Z29" i="1"/>
  <c r="Y29" i="1"/>
  <c r="AC30" i="1"/>
  <c r="AB30" i="1"/>
  <c r="AA30" i="1"/>
  <c r="Z30" i="1"/>
  <c r="Y30" i="1"/>
  <c r="AC31" i="1"/>
  <c r="AB31" i="1"/>
  <c r="AA31" i="1"/>
  <c r="Z31" i="1"/>
  <c r="Y31" i="1"/>
  <c r="AD22" i="1" l="1"/>
  <c r="AD17" i="1"/>
  <c r="AD38" i="1"/>
  <c r="AD21" i="1"/>
  <c r="AD84" i="1"/>
  <c r="AD76" i="1"/>
  <c r="AD26" i="1"/>
  <c r="AD29" i="1"/>
  <c r="AD87" i="1"/>
  <c r="AD58" i="1"/>
  <c r="AD52" i="1"/>
  <c r="AD9" i="1"/>
  <c r="AD50" i="1"/>
  <c r="AD23" i="1"/>
  <c r="AD4" i="1"/>
  <c r="AD54" i="1"/>
  <c r="AD75" i="1"/>
  <c r="AD49" i="1"/>
  <c r="AD89" i="1"/>
  <c r="AD39" i="1"/>
  <c r="AD5" i="1"/>
  <c r="AD62" i="1"/>
  <c r="AD16" i="1"/>
  <c r="AD35" i="1"/>
  <c r="AD8" i="1"/>
  <c r="AD70" i="1"/>
  <c r="AD51" i="1"/>
  <c r="AD36" i="1"/>
  <c r="AD34" i="1"/>
  <c r="AD68" i="1"/>
  <c r="AD80" i="1"/>
  <c r="AD25" i="1"/>
  <c r="AD66" i="1"/>
  <c r="AD83" i="1"/>
  <c r="AD86" i="1"/>
  <c r="AD44" i="1"/>
  <c r="AD45" i="1"/>
  <c r="AD6" i="1"/>
  <c r="AD64" i="1"/>
  <c r="AD18" i="1"/>
  <c r="AD11" i="1"/>
  <c r="AD28" i="1"/>
  <c r="AD10" i="1"/>
  <c r="AD37" i="1"/>
  <c r="AD63" i="1"/>
  <c r="AD61" i="1"/>
  <c r="AD27" i="1"/>
  <c r="AD79" i="1"/>
  <c r="AD78" i="1"/>
  <c r="AD55" i="1"/>
  <c r="AD24" i="1"/>
  <c r="AD40" i="1"/>
  <c r="AD71" i="1"/>
  <c r="AD7" i="1"/>
  <c r="AD31" i="1"/>
  <c r="AD56" i="1"/>
  <c r="AD32" i="1"/>
  <c r="AD47" i="1"/>
  <c r="AD12" i="1"/>
  <c r="AD3" i="1"/>
  <c r="AD13" i="1"/>
  <c r="AD15" i="1"/>
  <c r="AD85" i="1"/>
  <c r="AD81" i="1"/>
  <c r="AD41" i="1"/>
  <c r="AD20" i="1"/>
  <c r="AD19" i="1"/>
  <c r="AD33" i="1"/>
  <c r="AD48" i="1"/>
  <c r="AD30" i="1"/>
  <c r="AD69" i="1"/>
  <c r="AD74" i="1"/>
  <c r="AD57" i="1"/>
  <c r="AD46" i="1"/>
  <c r="AD43" i="1"/>
  <c r="AD72" i="1"/>
  <c r="AD14" i="1"/>
  <c r="AD60" i="1"/>
  <c r="AD77" i="1"/>
  <c r="AD65" i="1"/>
  <c r="AD73" i="1"/>
  <c r="AD88" i="1"/>
  <c r="AD42" i="1"/>
  <c r="AD59" i="1"/>
</calcChain>
</file>

<file path=xl/sharedStrings.xml><?xml version="1.0" encoding="utf-8"?>
<sst xmlns="http://schemas.openxmlformats.org/spreadsheetml/2006/main" count="163" uniqueCount="133">
  <si>
    <t>MF-ID</t>
    <phoneticPr fontId="2" type="noConversion"/>
  </si>
  <si>
    <t>mz</t>
  </si>
  <si>
    <t>rt</t>
  </si>
  <si>
    <t>Gcp1</t>
  </si>
  <si>
    <t>Gcp10</t>
  </si>
  <si>
    <t>Gcp11</t>
  </si>
  <si>
    <t>Gcp2</t>
  </si>
  <si>
    <t>Gcp3</t>
  </si>
  <si>
    <t>Gcp4</t>
  </si>
  <si>
    <t>Gcp5</t>
  </si>
  <si>
    <t>Gcp6</t>
  </si>
  <si>
    <t>Gcp8</t>
  </si>
  <si>
    <t>Gcp9</t>
  </si>
  <si>
    <t>mcp1</t>
  </si>
  <si>
    <t>mcp10</t>
  </si>
  <si>
    <t>mcp11</t>
  </si>
  <si>
    <t>mcp2</t>
  </si>
  <si>
    <t>mcp3</t>
  </si>
  <si>
    <t>mcp4</t>
  </si>
  <si>
    <t>mcp5</t>
  </si>
  <si>
    <t>mcp6</t>
  </si>
  <si>
    <t>mcp7</t>
  </si>
  <si>
    <t>mcp8</t>
  </si>
  <si>
    <t>mcp9</t>
  </si>
  <si>
    <t>Mean.GCP</t>
    <phoneticPr fontId="2" type="noConversion"/>
  </si>
  <si>
    <t>Mean.MCP</t>
    <phoneticPr fontId="2" type="noConversion"/>
  </si>
  <si>
    <t>Stdev.GCP</t>
    <phoneticPr fontId="2" type="noConversion"/>
  </si>
  <si>
    <t>Stdev.MCP</t>
    <phoneticPr fontId="2" type="noConversion"/>
  </si>
  <si>
    <t>t-test.p</t>
    <phoneticPr fontId="2" type="noConversion"/>
  </si>
  <si>
    <t>FoldChange</t>
    <phoneticPr fontId="2" type="noConversion"/>
  </si>
  <si>
    <t>N001</t>
    <phoneticPr fontId="2" type="noConversion"/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</si>
  <si>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</si>
  <si>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</si>
  <si>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</si>
  <si>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</si>
  <si>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</si>
  <si>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</si>
  <si>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</si>
  <si>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</si>
  <si>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</si>
  <si>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</si>
  <si>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</si>
  <si>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</si>
  <si>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</si>
  <si>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</si>
  <si>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</si>
  <si>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</si>
  <si>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</si>
  <si>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</si>
  <si>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</si>
  <si>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</si>
  <si>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</si>
  <si>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</si>
  <si>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</si>
  <si>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</si>
  <si>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</si>
  <si>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</si>
  <si>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</si>
  <si>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</si>
  <si>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</si>
  <si>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</si>
  <si>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</si>
  <si>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</si>
  <si>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</si>
  <si>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</si>
  <si>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</si>
  <si>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</si>
  <si>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</si>
  <si>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</si>
  <si>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</si>
  <si>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P001</t>
    <phoneticPr fontId="2" type="noConversion"/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</si>
  <si>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</si>
  <si>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</si>
  <si>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</si>
  <si>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</si>
  <si>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</si>
  <si>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</si>
  <si>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</si>
  <si>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</si>
  <si>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</si>
  <si>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</si>
  <si>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</si>
  <si>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</si>
  <si>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</si>
  <si>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</si>
  <si>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</si>
  <si>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</si>
  <si>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</si>
  <si>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</si>
  <si>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</si>
  <si>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</si>
  <si>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</si>
  <si>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</si>
  <si>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</si>
  <si>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</si>
  <si>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</si>
  <si>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</si>
  <si>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</si>
  <si>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</si>
  <si>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</si>
  <si>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</si>
  <si>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</si>
  <si>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</si>
  <si>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</si>
  <si>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</si>
  <si>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</si>
  <si>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</si>
  <si>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</si>
  <si>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</si>
  <si>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</si>
  <si>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</si>
  <si>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</si>
  <si>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</si>
  <si>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</si>
  <si>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</si>
  <si>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</si>
  <si>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</si>
  <si>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mz</t>
    <phoneticPr fontId="2" type="noConversion"/>
  </si>
  <si>
    <t>rt.min</t>
  </si>
  <si>
    <t>Note</t>
    <phoneticPr fontId="2" type="noConversion"/>
  </si>
  <si>
    <t>Low abundance compound masked by co-eluting compounds; MSMS spectrum collected</t>
    <phoneticPr fontId="2" type="noConversion"/>
  </si>
  <si>
    <t>Low abundance compound masked by co-eluting compounds; MSMS spectrum NOT collected</t>
    <phoneticPr fontId="2" type="noConversion"/>
  </si>
  <si>
    <t>P001</t>
  </si>
  <si>
    <t>kaempferol-rha-rha</t>
    <phoneticPr fontId="2" type="noConversion"/>
  </si>
  <si>
    <t>Low abundance compound masked by co-eluting compounds; MSMS spectrum NOT available</t>
    <phoneticPr fontId="2" type="noConversion"/>
  </si>
  <si>
    <t>sinapoyl malate</t>
    <phoneticPr fontId="2" type="noConversion"/>
  </si>
  <si>
    <t>feruloyl-sinapoyl-quinic acid</t>
    <phoneticPr fontId="2" type="noConversion"/>
  </si>
  <si>
    <t>kaempferol-glu</t>
    <phoneticPr fontId="2" type="noConversion"/>
  </si>
  <si>
    <t>kaempferol-glu-rha-rha</t>
  </si>
  <si>
    <t>kaempferol-glu-rha</t>
  </si>
  <si>
    <t>quercetin-glu-rha</t>
  </si>
  <si>
    <t>Dataset S9-1. Quantification and comparative analysis statistics of filtered mass features from untargeted metabolomics data.</t>
  </si>
  <si>
    <t>Dataset 9-2. Putative annotation of GCP-enirched mass features by MSMS spectra search.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</si>
</sst>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9" x14ac:knownFonts="1">
    <font>
      <sz val="11"/>
      <color theme="1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rgb="FF0070C0"/>
      <name val="Calibri"/>
      <family val="2"/>
      <charset val="134"/>
      <scheme val="minor"/>
    </font>
    <font>
      <sz val="11"/>
      <color rgb="FFFFC000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name val="Calibri"/>
      <family val="2"/>
      <charset val="134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164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64" fontId="0" fillId="0" borderId="0" xfId="0" applyNumberFormat="1">
      <alignment vertical="center"/>
    </xf>
    <xf numFmtId="0" fontId="0" fillId="0" borderId="0" xfId="0" applyAlignment="1">
      <alignment horizontal="left" vertical="center" wrapText="1"/>
    </xf>
    <xf numFmtId="0" fontId="6" fillId="0" borderId="1" xfId="1" applyFont="1" applyFill="1" applyBorder="1">
      <alignment vertical="center"/>
    </xf>
    <xf numFmtId="0" fontId="7" fillId="0" borderId="2" xfId="1" applyFont="1" applyFill="1" applyBorder="1">
      <alignment vertical="center"/>
    </xf>
    <xf numFmtId="164" fontId="7" fillId="0" borderId="2" xfId="1" applyNumberFormat="1" applyFont="1" applyFill="1" applyBorder="1">
      <alignment vertical="center"/>
    </xf>
    <xf numFmtId="0" fontId="7" fillId="0" borderId="4" xfId="1" applyFont="1" applyFill="1" applyBorder="1">
      <alignment vertical="center"/>
    </xf>
    <xf numFmtId="0" fontId="7" fillId="0" borderId="5" xfId="1" applyFont="1" applyFill="1" applyBorder="1">
      <alignment vertical="center"/>
    </xf>
    <xf numFmtId="164" fontId="7" fillId="0" borderId="5" xfId="1" applyNumberFormat="1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164" fontId="8" fillId="0" borderId="2" xfId="0" applyNumberFormat="1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164" fontId="8" fillId="0" borderId="5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64" fontId="0" fillId="0" borderId="2" xfId="0" applyNumberFormat="1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64" fontId="0" fillId="0" borderId="5" xfId="0" applyNumberFormat="1" applyBorder="1">
      <alignment vertical="center"/>
    </xf>
    <xf numFmtId="0" fontId="7" fillId="0" borderId="7" xfId="1" applyFont="1" applyFill="1" applyBorder="1">
      <alignment vertical="center"/>
    </xf>
    <xf numFmtId="0" fontId="7" fillId="0" borderId="0" xfId="1" applyFont="1" applyFill="1" applyBorder="1">
      <alignment vertical="center"/>
    </xf>
    <xf numFmtId="164" fontId="7" fillId="0" borderId="0" xfId="1" applyNumberFormat="1" applyFont="1" applyFill="1" applyBorder="1">
      <alignment vertical="center"/>
    </xf>
    <xf numFmtId="0" fontId="8" fillId="0" borderId="1" xfId="1" applyFont="1" applyFill="1" applyBorder="1">
      <alignment vertical="center"/>
    </xf>
    <xf numFmtId="0" fontId="8" fillId="0" borderId="2" xfId="1" applyFont="1" applyFill="1" applyBorder="1">
      <alignment vertical="center"/>
    </xf>
    <xf numFmtId="164" fontId="8" fillId="0" borderId="2" xfId="1" applyNumberFormat="1" applyFont="1" applyFill="1" applyBorder="1">
      <alignment vertical="center"/>
    </xf>
    <xf numFmtId="0" fontId="8" fillId="0" borderId="7" xfId="1" applyFont="1" applyFill="1" applyBorder="1">
      <alignment vertical="center"/>
    </xf>
    <xf numFmtId="0" fontId="8" fillId="0" borderId="0" xfId="1" applyFont="1" applyFill="1" applyBorder="1">
      <alignment vertical="center"/>
    </xf>
    <xf numFmtId="164" fontId="8" fillId="0" borderId="0" xfId="1" applyNumberFormat="1" applyFont="1" applyFill="1" applyBorder="1">
      <alignment vertical="center"/>
    </xf>
    <xf numFmtId="0" fontId="8" fillId="0" borderId="4" xfId="1" applyFont="1" applyFill="1" applyBorder="1">
      <alignment vertical="center"/>
    </xf>
    <xf numFmtId="0" fontId="8" fillId="0" borderId="5" xfId="1" applyFont="1" applyFill="1" applyBorder="1">
      <alignment vertical="center"/>
    </xf>
    <xf numFmtId="164" fontId="8" fillId="0" borderId="5" xfId="1" applyNumberFormat="1" applyFont="1" applyFill="1" applyBorder="1">
      <alignment vertical="center"/>
    </xf>
    <xf numFmtId="0" fontId="0" fillId="3" borderId="0" xfId="0" applyFill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164" fontId="0" fillId="3" borderId="10" xfId="0" applyNumberFormat="1" applyFill="1" applyBorder="1">
      <alignment vertical="center"/>
    </xf>
    <xf numFmtId="0" fontId="0" fillId="3" borderId="11" xfId="0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3EA5-8506-4AF7-B780-91FBCB12D748}">
  <dimension ref="A1:AJ89"/>
  <sheetViews>
    <sheetView tabSelected="1" topLeftCell="A30" workbookViewId="0">
      <selection activeCell="G26" sqref="G26"/>
    </sheetView>
  </sheetViews>
  <sheetFormatPr baseColWidth="10" defaultColWidth="8.83203125" defaultRowHeight="15" x14ac:dyDescent="0.2"/>
  <sheetData>
    <row r="1" spans="1:30" x14ac:dyDescent="0.2">
      <c r="A1" s="47" t="s">
        <v>131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x14ac:dyDescent="0.2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  <c r="Y2" s="48" t="s">
        <v>24</v>
      </c>
      <c r="Z2" s="48" t="s">
        <v>25</v>
      </c>
      <c r="AA2" s="48" t="s">
        <v>26</v>
      </c>
      <c r="AB2" s="48" t="s">
        <v>27</v>
      </c>
      <c r="AC2" s="48" t="s">
        <v>28</v>
      </c>
      <c r="AD2" s="48" t="s">
        <v>29</v>
      </c>
    </row>
    <row r="3" spans="1:30" x14ac:dyDescent="0.2">
      <c r="A3" s="48" t="s">
        <v>98</v>
      </c>
      <c r="B3" s="48">
        <v>178.03546460787999</v>
      </c>
      <c r="C3" s="48">
        <v>476.26788898874599</v>
      </c>
      <c r="D3" s="48">
        <v>2347194.6770410901</v>
      </c>
      <c r="E3" s="48">
        <v>1570208.21456301</v>
      </c>
      <c r="F3" s="48">
        <v>2317414.5579971601</v>
      </c>
      <c r="G3" s="48">
        <v>2728738.4176587602</v>
      </c>
      <c r="H3" s="48">
        <v>1599096.8045526899</v>
      </c>
      <c r="I3" s="48">
        <v>2326217.1728244498</v>
      </c>
      <c r="J3" s="48">
        <v>2265558.35798808</v>
      </c>
      <c r="K3" s="48">
        <v>2572723.5498668901</v>
      </c>
      <c r="L3" s="48">
        <v>2597644.4483259101</v>
      </c>
      <c r="M3" s="48">
        <v>3044965.88681451</v>
      </c>
      <c r="N3" s="48">
        <v>29306911.9548015</v>
      </c>
      <c r="O3" s="48">
        <v>115832365.695806</v>
      </c>
      <c r="P3" s="48">
        <v>166490227.95037201</v>
      </c>
      <c r="Q3" s="48">
        <v>155508081.858962</v>
      </c>
      <c r="R3" s="48">
        <v>164408377.71138901</v>
      </c>
      <c r="S3" s="48">
        <v>76513249.975719795</v>
      </c>
      <c r="T3" s="48">
        <v>39177071.511436597</v>
      </c>
      <c r="U3" s="48">
        <v>131962597.22150099</v>
      </c>
      <c r="V3" s="48">
        <v>204691301.43351299</v>
      </c>
      <c r="W3" s="48">
        <v>206756057.441562</v>
      </c>
      <c r="X3" s="48">
        <v>95114925.250813097</v>
      </c>
      <c r="Y3" s="48">
        <f t="shared" ref="Y3:Y34" si="0">AVERAGE(D3:M3)</f>
        <v>2336976.2087632548</v>
      </c>
      <c r="Z3" s="48">
        <f t="shared" ref="Z3:Z34" si="1">AVERAGE(N3:X3)</f>
        <v>125978288.00053416</v>
      </c>
      <c r="AA3" s="48">
        <f t="shared" ref="AA3:AA34" si="2">STDEV(D3:M3)</f>
        <v>461441.49335729243</v>
      </c>
      <c r="AB3" s="48">
        <f t="shared" ref="AB3:AB34" si="3">STDEV(N3:X3)</f>
        <v>60933389.280770078</v>
      </c>
      <c r="AC3" s="48">
        <f t="shared" ref="AC3:AC34" si="4">TTEST(D3:M3,N3:X3,1,2)</f>
        <v>1.935624704083581E-6</v>
      </c>
      <c r="AD3" s="49">
        <f t="shared" ref="AD3:AD34" si="5">Y3/Z3</f>
        <v>1.8550626825102955E-2</v>
      </c>
    </row>
    <row r="4" spans="1:30" x14ac:dyDescent="0.2">
      <c r="A4" s="48" t="s">
        <v>72</v>
      </c>
      <c r="B4" s="48">
        <v>212.11816068584699</v>
      </c>
      <c r="C4" s="48">
        <v>422.45824355031601</v>
      </c>
      <c r="D4" s="48">
        <v>39669119.695638202</v>
      </c>
      <c r="E4" s="48">
        <v>118299224.831524</v>
      </c>
      <c r="F4" s="48">
        <v>74743429.756495506</v>
      </c>
      <c r="G4" s="48">
        <v>33923268.171869896</v>
      </c>
      <c r="H4" s="48">
        <v>23064211.119880602</v>
      </c>
      <c r="I4" s="48">
        <v>53612452.394648097</v>
      </c>
      <c r="J4" s="48">
        <v>79545254.255550697</v>
      </c>
      <c r="K4" s="48">
        <v>31894909.3653627</v>
      </c>
      <c r="L4" s="48">
        <v>30704324.260870099</v>
      </c>
      <c r="M4" s="48">
        <v>72595050.365720794</v>
      </c>
      <c r="N4" s="48">
        <v>105693625.283646</v>
      </c>
      <c r="O4" s="48">
        <v>191993503.67021501</v>
      </c>
      <c r="P4" s="48">
        <v>90692829.088700101</v>
      </c>
      <c r="Q4" s="48">
        <v>188913314.45049199</v>
      </c>
      <c r="R4" s="48">
        <v>257243716.683209</v>
      </c>
      <c r="S4" s="48">
        <v>45032424.3173052</v>
      </c>
      <c r="T4" s="48">
        <v>76382497.085242197</v>
      </c>
      <c r="U4" s="48">
        <v>55526571.178930201</v>
      </c>
      <c r="V4" s="48">
        <v>95796224.938621596</v>
      </c>
      <c r="W4" s="48">
        <v>708538191.32734501</v>
      </c>
      <c r="X4" s="48">
        <v>68413873.251557603</v>
      </c>
      <c r="Y4" s="48">
        <f t="shared" si="0"/>
        <v>55805124.421756051</v>
      </c>
      <c r="Z4" s="48">
        <f t="shared" si="1"/>
        <v>171293342.84320581</v>
      </c>
      <c r="AA4" s="48">
        <f t="shared" si="2"/>
        <v>30050656.161052667</v>
      </c>
      <c r="AB4" s="48">
        <f t="shared" si="3"/>
        <v>190313965.19737953</v>
      </c>
      <c r="AC4" s="48">
        <f t="shared" si="4"/>
        <v>3.6827394362418421E-2</v>
      </c>
      <c r="AD4" s="49">
        <f t="shared" si="5"/>
        <v>0.32578688404042383</v>
      </c>
    </row>
    <row r="5" spans="1:30" x14ac:dyDescent="0.2">
      <c r="A5" s="48" t="s">
        <v>99</v>
      </c>
      <c r="B5" s="48">
        <v>142.12059314822201</v>
      </c>
      <c r="C5" s="48">
        <v>479.24200919783101</v>
      </c>
      <c r="D5" s="48">
        <v>8852275.7914483491</v>
      </c>
      <c r="E5" s="48">
        <v>12090516.4071032</v>
      </c>
      <c r="F5" s="48">
        <v>12352260.1236952</v>
      </c>
      <c r="G5" s="48">
        <v>121318981.838423</v>
      </c>
      <c r="H5" s="48">
        <v>9331679.6630853303</v>
      </c>
      <c r="I5" s="48">
        <v>31937033.319288</v>
      </c>
      <c r="J5" s="48">
        <v>8079460.7851376003</v>
      </c>
      <c r="K5" s="48">
        <v>8026825.2530403296</v>
      </c>
      <c r="L5" s="48">
        <v>8421443.6696427409</v>
      </c>
      <c r="M5" s="48">
        <v>12303977.5061907</v>
      </c>
      <c r="N5" s="48">
        <v>28557873.424109999</v>
      </c>
      <c r="O5" s="48">
        <v>46082487.940432698</v>
      </c>
      <c r="P5" s="48">
        <v>40451090.379872903</v>
      </c>
      <c r="Q5" s="48">
        <v>85329884.375255406</v>
      </c>
      <c r="R5" s="48">
        <v>36166159.105198704</v>
      </c>
      <c r="S5" s="48">
        <v>22716588.241861802</v>
      </c>
      <c r="T5" s="48">
        <v>15402310.9218341</v>
      </c>
      <c r="U5" s="48">
        <v>40855591.919607297</v>
      </c>
      <c r="V5" s="48">
        <v>48856082.993481599</v>
      </c>
      <c r="W5" s="48">
        <v>79783556.879921794</v>
      </c>
      <c r="X5" s="48">
        <v>29416763.839680001</v>
      </c>
      <c r="Y5" s="48">
        <f t="shared" si="0"/>
        <v>23271445.435705446</v>
      </c>
      <c r="Z5" s="48">
        <f t="shared" si="1"/>
        <v>43056217.274659663</v>
      </c>
      <c r="AA5" s="48">
        <f t="shared" si="2"/>
        <v>35180306.770550162</v>
      </c>
      <c r="AB5" s="48">
        <f t="shared" si="3"/>
        <v>21937491.221553478</v>
      </c>
      <c r="AC5" s="48">
        <f t="shared" si="4"/>
        <v>6.7304823186562987E-2</v>
      </c>
      <c r="AD5" s="49">
        <f t="shared" si="5"/>
        <v>0.54048978077323195</v>
      </c>
    </row>
    <row r="6" spans="1:30" x14ac:dyDescent="0.2">
      <c r="A6" s="48" t="s">
        <v>80</v>
      </c>
      <c r="B6" s="48">
        <v>130.15909010764199</v>
      </c>
      <c r="C6" s="48">
        <v>324.92044173284802</v>
      </c>
      <c r="D6" s="48">
        <v>2465256.3449309599</v>
      </c>
      <c r="E6" s="48">
        <v>8613959.8733959198</v>
      </c>
      <c r="F6" s="48">
        <v>6701726.1795752402</v>
      </c>
      <c r="G6" s="48">
        <v>40872900.2924539</v>
      </c>
      <c r="H6" s="48">
        <v>2699866.5492225802</v>
      </c>
      <c r="I6" s="48">
        <v>13090267.7435304</v>
      </c>
      <c r="J6" s="48">
        <v>2657949.98873585</v>
      </c>
      <c r="K6" s="48">
        <v>2570335.5047573</v>
      </c>
      <c r="L6" s="48">
        <v>4458200.5180004695</v>
      </c>
      <c r="M6" s="48">
        <v>5313457.2350963904</v>
      </c>
      <c r="N6" s="48">
        <v>12427711.310583999</v>
      </c>
      <c r="O6" s="48">
        <v>19036513.482452899</v>
      </c>
      <c r="P6" s="48">
        <v>13437695.3054823</v>
      </c>
      <c r="Q6" s="48">
        <v>17483733.939740401</v>
      </c>
      <c r="R6" s="48">
        <v>12089632.930598401</v>
      </c>
      <c r="S6" s="48">
        <v>8904171.3539587799</v>
      </c>
      <c r="T6" s="48">
        <v>6106981.6813095799</v>
      </c>
      <c r="U6" s="48">
        <v>15359204.704210101</v>
      </c>
      <c r="V6" s="48">
        <v>14429920.1940793</v>
      </c>
      <c r="W6" s="48">
        <v>23592483.856575798</v>
      </c>
      <c r="X6" s="48">
        <v>13090482.877736</v>
      </c>
      <c r="Y6" s="48">
        <f t="shared" si="0"/>
        <v>8944392.0229699016</v>
      </c>
      <c r="Z6" s="48">
        <f t="shared" si="1"/>
        <v>14178048.330611598</v>
      </c>
      <c r="AA6" s="48">
        <f t="shared" si="2"/>
        <v>11719819.445055751</v>
      </c>
      <c r="AB6" s="48">
        <f t="shared" si="3"/>
        <v>4761663.3865723331</v>
      </c>
      <c r="AC6" s="48">
        <f t="shared" si="4"/>
        <v>9.4087613952498664E-2</v>
      </c>
      <c r="AD6" s="49">
        <f t="shared" si="5"/>
        <v>0.63086200684322735</v>
      </c>
    </row>
    <row r="7" spans="1:30" s="37" customFormat="1" x14ac:dyDescent="0.2">
      <c r="A7" s="48" t="s">
        <v>104</v>
      </c>
      <c r="B7" s="48">
        <v>174.18414294427399</v>
      </c>
      <c r="C7" s="48">
        <v>526.66984814319903</v>
      </c>
      <c r="D7" s="48">
        <v>12939547.188697999</v>
      </c>
      <c r="E7" s="48">
        <v>27037613.868402001</v>
      </c>
      <c r="F7" s="48">
        <v>31033046.6659826</v>
      </c>
      <c r="G7" s="48">
        <v>18869506.4128456</v>
      </c>
      <c r="H7" s="48">
        <v>14034778.7279403</v>
      </c>
      <c r="I7" s="48">
        <v>27635101.220106099</v>
      </c>
      <c r="J7" s="48">
        <v>18059926.997621801</v>
      </c>
      <c r="K7" s="48">
        <v>30041605.8649767</v>
      </c>
      <c r="L7" s="48">
        <v>21262851.304024</v>
      </c>
      <c r="M7" s="48">
        <v>40038277.171737298</v>
      </c>
      <c r="N7" s="48">
        <v>49295470.816701397</v>
      </c>
      <c r="O7" s="48">
        <v>45111833.258791998</v>
      </c>
      <c r="P7" s="48">
        <v>28685593.5263285</v>
      </c>
      <c r="Q7" s="48">
        <v>34292079.099302799</v>
      </c>
      <c r="R7" s="48">
        <v>37089585.336821496</v>
      </c>
      <c r="S7" s="48">
        <v>27100388.794842102</v>
      </c>
      <c r="T7" s="48">
        <v>17689805.349413902</v>
      </c>
      <c r="U7" s="48">
        <v>51103464.989651799</v>
      </c>
      <c r="V7" s="48">
        <v>44326023.219442002</v>
      </c>
      <c r="W7" s="48">
        <v>37068767.169021003</v>
      </c>
      <c r="X7" s="48">
        <v>31962486.0768645</v>
      </c>
      <c r="Y7" s="48">
        <f t="shared" si="0"/>
        <v>24095225.542233445</v>
      </c>
      <c r="Z7" s="48">
        <f t="shared" si="1"/>
        <v>36702317.967016503</v>
      </c>
      <c r="AA7" s="48">
        <f t="shared" si="2"/>
        <v>8539315.1392284967</v>
      </c>
      <c r="AB7" s="48">
        <f t="shared" si="3"/>
        <v>10204515.828206304</v>
      </c>
      <c r="AC7" s="48">
        <f t="shared" si="4"/>
        <v>3.2759700902422455E-3</v>
      </c>
      <c r="AD7" s="49">
        <f t="shared" si="5"/>
        <v>0.65650419038621077</v>
      </c>
    </row>
    <row r="8" spans="1:30" s="37" customFormat="1" x14ac:dyDescent="0.2">
      <c r="A8" s="48" t="s">
        <v>103</v>
      </c>
      <c r="B8" s="48">
        <v>267.06518383706401</v>
      </c>
      <c r="C8" s="48">
        <v>517.58011409323797</v>
      </c>
      <c r="D8" s="48">
        <v>25759605.109707799</v>
      </c>
      <c r="E8" s="48">
        <v>28120740.3031893</v>
      </c>
      <c r="F8" s="48">
        <v>48685138.571810797</v>
      </c>
      <c r="G8" s="48">
        <v>38017886.148833603</v>
      </c>
      <c r="H8" s="48">
        <v>8245145.1477405196</v>
      </c>
      <c r="I8" s="48">
        <v>16899908.582593702</v>
      </c>
      <c r="J8" s="48">
        <v>8950205.9472440891</v>
      </c>
      <c r="K8" s="48">
        <v>12411563.804180499</v>
      </c>
      <c r="L8" s="48">
        <v>19063038.169275701</v>
      </c>
      <c r="M8" s="48">
        <v>11877730.776214899</v>
      </c>
      <c r="N8" s="48">
        <v>92369163.585300401</v>
      </c>
      <c r="O8" s="48">
        <v>14184054.2992645</v>
      </c>
      <c r="P8" s="48">
        <v>21390373.333619501</v>
      </c>
      <c r="Q8" s="48">
        <v>99011447.532707796</v>
      </c>
      <c r="R8" s="48">
        <v>18475148.633350302</v>
      </c>
      <c r="S8" s="48">
        <v>11104410.621707199</v>
      </c>
      <c r="T8" s="48">
        <v>6894966.4228130598</v>
      </c>
      <c r="U8" s="48">
        <v>8773204.4353306796</v>
      </c>
      <c r="V8" s="48">
        <v>9781239.7788114008</v>
      </c>
      <c r="W8" s="48">
        <v>40903906.218044601</v>
      </c>
      <c r="X8" s="48">
        <v>11215693.187375201</v>
      </c>
      <c r="Y8" s="48">
        <f t="shared" si="0"/>
        <v>21803096.256079089</v>
      </c>
      <c r="Z8" s="48">
        <f t="shared" si="1"/>
        <v>30373055.277120423</v>
      </c>
      <c r="AA8" s="48">
        <f t="shared" si="2"/>
        <v>13368320.578796463</v>
      </c>
      <c r="AB8" s="48">
        <f t="shared" si="3"/>
        <v>33660154.390084609</v>
      </c>
      <c r="AC8" s="48">
        <f t="shared" si="4"/>
        <v>0.23074335542648872</v>
      </c>
      <c r="AD8" s="49">
        <f t="shared" si="5"/>
        <v>0.71784336666660731</v>
      </c>
    </row>
    <row r="9" spans="1:30" s="37" customFormat="1" x14ac:dyDescent="0.2">
      <c r="A9" s="48" t="s">
        <v>100</v>
      </c>
      <c r="B9" s="48">
        <v>592.371308721942</v>
      </c>
      <c r="C9" s="48">
        <v>497.16578627752301</v>
      </c>
      <c r="D9" s="48">
        <v>4053774.2918619802</v>
      </c>
      <c r="E9" s="48">
        <v>8465932.5902049709</v>
      </c>
      <c r="F9" s="48">
        <v>5983302.2797207804</v>
      </c>
      <c r="G9" s="48">
        <v>7654855.8765316997</v>
      </c>
      <c r="H9" s="48">
        <v>3623417.8698760001</v>
      </c>
      <c r="I9" s="48">
        <v>12501536.3065638</v>
      </c>
      <c r="J9" s="48">
        <v>11270141.6021857</v>
      </c>
      <c r="K9" s="48">
        <v>5032097.2189181698</v>
      </c>
      <c r="L9" s="48">
        <v>3292295.6460680999</v>
      </c>
      <c r="M9" s="48">
        <v>5657903.8592945598</v>
      </c>
      <c r="N9" s="48">
        <v>2181998.7719710902</v>
      </c>
      <c r="O9" s="48">
        <v>29194517.2411866</v>
      </c>
      <c r="P9" s="48">
        <v>13462412.787061401</v>
      </c>
      <c r="Q9" s="48">
        <v>6678782.9135991205</v>
      </c>
      <c r="R9" s="48">
        <v>3024665.04271662</v>
      </c>
      <c r="S9" s="48">
        <v>1608632.6934121801</v>
      </c>
      <c r="T9" s="48">
        <v>1912519.84016011</v>
      </c>
      <c r="U9" s="48">
        <v>10197295.698227299</v>
      </c>
      <c r="V9" s="48">
        <v>7558162.2031039502</v>
      </c>
      <c r="W9" s="48">
        <v>15673618.538574001</v>
      </c>
      <c r="X9" s="48">
        <v>11623710.552266501</v>
      </c>
      <c r="Y9" s="48">
        <f t="shared" si="0"/>
        <v>6753525.7541225757</v>
      </c>
      <c r="Z9" s="48">
        <f t="shared" si="1"/>
        <v>9374210.5711162612</v>
      </c>
      <c r="AA9" s="48">
        <f t="shared" si="2"/>
        <v>3179927.8838160965</v>
      </c>
      <c r="AB9" s="48">
        <f t="shared" si="3"/>
        <v>8207114.250077215</v>
      </c>
      <c r="AC9" s="48">
        <f t="shared" si="4"/>
        <v>0.17813315332714819</v>
      </c>
      <c r="AD9" s="49">
        <f t="shared" si="5"/>
        <v>0.72043674535448166</v>
      </c>
    </row>
    <row r="10" spans="1:30" s="37" customFormat="1" x14ac:dyDescent="0.2">
      <c r="A10" s="48" t="s">
        <v>106</v>
      </c>
      <c r="B10" s="48">
        <v>216.185195980533</v>
      </c>
      <c r="C10" s="48">
        <v>544.83870746024797</v>
      </c>
      <c r="D10" s="48">
        <v>3836749.8362460202</v>
      </c>
      <c r="E10" s="48">
        <v>7860515.4852696201</v>
      </c>
      <c r="F10" s="48">
        <v>6892115.3081646701</v>
      </c>
      <c r="G10" s="48">
        <v>8463910.8983757403</v>
      </c>
      <c r="H10" s="48">
        <v>4172018.2297448302</v>
      </c>
      <c r="I10" s="48">
        <v>6946031.37848619</v>
      </c>
      <c r="J10" s="48">
        <v>4690329.6787162498</v>
      </c>
      <c r="K10" s="48">
        <v>7002758.4641438201</v>
      </c>
      <c r="L10" s="48">
        <v>7463807.8177114297</v>
      </c>
      <c r="M10" s="48">
        <v>8443202.1249705292</v>
      </c>
      <c r="N10" s="48">
        <v>9273363.9899600297</v>
      </c>
      <c r="O10" s="48">
        <v>9353157.7719866391</v>
      </c>
      <c r="P10" s="48">
        <v>8938525.9543420002</v>
      </c>
      <c r="Q10" s="48">
        <v>9833124.0358633697</v>
      </c>
      <c r="R10" s="48">
        <v>11219592.636748601</v>
      </c>
      <c r="S10" s="48">
        <v>6708800.9229591498</v>
      </c>
      <c r="T10" s="48">
        <v>4434042.5065457895</v>
      </c>
      <c r="U10" s="48">
        <v>11334800.853182301</v>
      </c>
      <c r="V10" s="48">
        <v>10238830.862915801</v>
      </c>
      <c r="W10" s="48">
        <v>10174973.292511599</v>
      </c>
      <c r="X10" s="48">
        <v>8161288.4525111998</v>
      </c>
      <c r="Y10" s="48">
        <f t="shared" si="0"/>
        <v>6577143.9221829083</v>
      </c>
      <c r="Z10" s="48">
        <f t="shared" si="1"/>
        <v>9060954.6617751345</v>
      </c>
      <c r="AA10" s="48">
        <f t="shared" si="2"/>
        <v>1723889.9253001593</v>
      </c>
      <c r="AB10" s="48">
        <f t="shared" si="3"/>
        <v>2023625.4981182443</v>
      </c>
      <c r="AC10" s="48">
        <f t="shared" si="4"/>
        <v>3.5874482348490599E-3</v>
      </c>
      <c r="AD10" s="49">
        <f t="shared" si="5"/>
        <v>0.72587758880744446</v>
      </c>
    </row>
    <row r="11" spans="1:30" s="37" customFormat="1" x14ac:dyDescent="0.2">
      <c r="A11" s="48" t="s">
        <v>71</v>
      </c>
      <c r="B11" s="48">
        <v>202.21647038569699</v>
      </c>
      <c r="C11" s="48">
        <v>648.82246385246503</v>
      </c>
      <c r="D11" s="48">
        <v>16785677.2469499</v>
      </c>
      <c r="E11" s="48">
        <v>29933377.784978501</v>
      </c>
      <c r="F11" s="48">
        <v>33700352.5677801</v>
      </c>
      <c r="G11" s="48">
        <v>28051982.3529866</v>
      </c>
      <c r="H11" s="48">
        <v>17894517.047811098</v>
      </c>
      <c r="I11" s="48">
        <v>30781171.768915001</v>
      </c>
      <c r="J11" s="48">
        <v>25280935.689632699</v>
      </c>
      <c r="K11" s="48">
        <v>41586985.8064285</v>
      </c>
      <c r="L11" s="48">
        <v>32120869.9630551</v>
      </c>
      <c r="M11" s="48">
        <v>37367794.6465993</v>
      </c>
      <c r="N11" s="48">
        <v>45346322.595000297</v>
      </c>
      <c r="O11" s="48">
        <v>51072844.098000497</v>
      </c>
      <c r="P11" s="48">
        <v>36578651.8647177</v>
      </c>
      <c r="Q11" s="48">
        <v>42256487.790336199</v>
      </c>
      <c r="R11" s="48">
        <v>39624705.494618297</v>
      </c>
      <c r="S11" s="48">
        <v>22394994.221398398</v>
      </c>
      <c r="T11" s="48">
        <v>24677882.280602299</v>
      </c>
      <c r="U11" s="48">
        <v>50395851.636439398</v>
      </c>
      <c r="V11" s="48">
        <v>43870897.2567463</v>
      </c>
      <c r="W11" s="48">
        <v>44325312.526578501</v>
      </c>
      <c r="X11" s="48">
        <v>31913845.471599799</v>
      </c>
      <c r="Y11" s="48">
        <f t="shared" si="0"/>
        <v>29350366.48751368</v>
      </c>
      <c r="Z11" s="48">
        <f t="shared" si="1"/>
        <v>39314345.02145797</v>
      </c>
      <c r="AA11" s="48">
        <f t="shared" si="2"/>
        <v>7819868.9350447487</v>
      </c>
      <c r="AB11" s="48">
        <f t="shared" si="3"/>
        <v>9564586.859033253</v>
      </c>
      <c r="AC11" s="48">
        <f t="shared" si="4"/>
        <v>8.8512295653217811E-3</v>
      </c>
      <c r="AD11" s="49">
        <f t="shared" si="5"/>
        <v>0.74655616089989796</v>
      </c>
    </row>
    <row r="12" spans="1:30" s="37" customFormat="1" x14ac:dyDescent="0.2">
      <c r="A12" s="48" t="s">
        <v>65</v>
      </c>
      <c r="B12" s="48">
        <v>281.06526105409398</v>
      </c>
      <c r="C12" s="48">
        <v>570.31617049814599</v>
      </c>
      <c r="D12" s="48">
        <v>2554541.4204291902</v>
      </c>
      <c r="E12" s="48">
        <v>1762669.25165518</v>
      </c>
      <c r="F12" s="48">
        <v>1869419.1332300899</v>
      </c>
      <c r="G12" s="48">
        <v>2518558.83590336</v>
      </c>
      <c r="H12" s="48">
        <v>2415272.2809070698</v>
      </c>
      <c r="I12" s="48">
        <v>2509356.4509102702</v>
      </c>
      <c r="J12" s="48">
        <v>2104383.8645872702</v>
      </c>
      <c r="K12" s="48">
        <v>2072228.3068025201</v>
      </c>
      <c r="L12" s="48">
        <v>2068534.80192438</v>
      </c>
      <c r="M12" s="48">
        <v>1869394.7359505999</v>
      </c>
      <c r="N12" s="48">
        <v>2768513.3178209602</v>
      </c>
      <c r="O12" s="48">
        <v>1973803.98872418</v>
      </c>
      <c r="P12" s="48">
        <v>3570903.2811733</v>
      </c>
      <c r="Q12" s="48">
        <v>2515743.9285905501</v>
      </c>
      <c r="R12" s="48">
        <v>2651902.3113466501</v>
      </c>
      <c r="S12" s="48">
        <v>2740495.8742188099</v>
      </c>
      <c r="T12" s="48">
        <v>2369322.2678378401</v>
      </c>
      <c r="U12" s="48">
        <v>2746396.8151588598</v>
      </c>
      <c r="V12" s="48">
        <v>2334867.6402186598</v>
      </c>
      <c r="W12" s="48">
        <v>5233014.5153941503</v>
      </c>
      <c r="X12" s="48">
        <v>2092958.43603893</v>
      </c>
      <c r="Y12" s="48">
        <f t="shared" si="0"/>
        <v>2174435.9082299932</v>
      </c>
      <c r="Z12" s="48">
        <f t="shared" si="1"/>
        <v>2817992.9433202627</v>
      </c>
      <c r="AA12" s="48">
        <f t="shared" si="2"/>
        <v>300976.29553703283</v>
      </c>
      <c r="AB12" s="48">
        <f t="shared" si="3"/>
        <v>905801.8122820711</v>
      </c>
      <c r="AC12" s="48">
        <f t="shared" si="4"/>
        <v>2.2877421386421137E-2</v>
      </c>
      <c r="AD12" s="49">
        <f t="shared" si="5"/>
        <v>0.77162574639665105</v>
      </c>
    </row>
    <row r="13" spans="1:30" x14ac:dyDescent="0.2">
      <c r="A13" s="48" t="s">
        <v>114</v>
      </c>
      <c r="B13" s="48">
        <v>509.34772232211202</v>
      </c>
      <c r="C13" s="48">
        <v>632.68222167316196</v>
      </c>
      <c r="D13" s="48">
        <v>5544175.4362614499</v>
      </c>
      <c r="E13" s="48">
        <v>17004035.791062102</v>
      </c>
      <c r="F13" s="48">
        <v>9880271.8455810603</v>
      </c>
      <c r="G13" s="48">
        <v>9071465.8744176794</v>
      </c>
      <c r="H13" s="48">
        <v>4642141.2594470195</v>
      </c>
      <c r="I13" s="48">
        <v>19939604.221041601</v>
      </c>
      <c r="J13" s="48">
        <v>18634391.655658599</v>
      </c>
      <c r="K13" s="48">
        <v>8012972.0403816104</v>
      </c>
      <c r="L13" s="48">
        <v>4713639.7759462297</v>
      </c>
      <c r="M13" s="48">
        <v>7316211.4978936501</v>
      </c>
      <c r="N13" s="48">
        <v>1660790.6280100599</v>
      </c>
      <c r="O13" s="48">
        <v>43454263.540077202</v>
      </c>
      <c r="P13" s="48">
        <v>20277030.134854101</v>
      </c>
      <c r="Q13" s="48">
        <v>10631309.551662499</v>
      </c>
      <c r="R13" s="48">
        <v>3697623.5410118401</v>
      </c>
      <c r="S13" s="48">
        <v>1500904.23093169</v>
      </c>
      <c r="T13" s="48">
        <v>2476507.9013967202</v>
      </c>
      <c r="U13" s="48">
        <v>13342212.214238301</v>
      </c>
      <c r="V13" s="48">
        <v>9660419.0297274198</v>
      </c>
      <c r="W13" s="48">
        <v>22353576.886905</v>
      </c>
      <c r="X13" s="48">
        <v>19021990.790948499</v>
      </c>
      <c r="Y13" s="48">
        <f t="shared" si="0"/>
        <v>10475890.9397691</v>
      </c>
      <c r="Z13" s="48">
        <f t="shared" si="1"/>
        <v>13461511.677251212</v>
      </c>
      <c r="AA13" s="48">
        <f t="shared" si="2"/>
        <v>5856377.2017809739</v>
      </c>
      <c r="AB13" s="48">
        <f t="shared" si="3"/>
        <v>12557044.862648569</v>
      </c>
      <c r="AC13" s="48">
        <f t="shared" si="4"/>
        <v>0.25051689964889923</v>
      </c>
      <c r="AD13" s="49">
        <f t="shared" si="5"/>
        <v>0.77821058963774836</v>
      </c>
    </row>
    <row r="14" spans="1:30" x14ac:dyDescent="0.2">
      <c r="A14" s="48" t="s">
        <v>109</v>
      </c>
      <c r="B14" s="48">
        <v>517.34509415923901</v>
      </c>
      <c r="C14" s="48">
        <v>583.213591661137</v>
      </c>
      <c r="D14" s="48">
        <v>3231284.6714806701</v>
      </c>
      <c r="E14" s="48">
        <v>8933705.0884789508</v>
      </c>
      <c r="F14" s="48">
        <v>5721115.9082762096</v>
      </c>
      <c r="G14" s="48">
        <v>5616781.8837694703</v>
      </c>
      <c r="H14" s="48">
        <v>3025717.8703490398</v>
      </c>
      <c r="I14" s="48">
        <v>12494882.5399209</v>
      </c>
      <c r="J14" s="48">
        <v>11088519.230954699</v>
      </c>
      <c r="K14" s="48">
        <v>4078796.9893841599</v>
      </c>
      <c r="L14" s="48">
        <v>2466689.2883985899</v>
      </c>
      <c r="M14" s="48">
        <v>5124528.7715588203</v>
      </c>
      <c r="N14" s="48">
        <v>829717.82084501104</v>
      </c>
      <c r="O14" s="48">
        <v>26199176.6268217</v>
      </c>
      <c r="P14" s="48">
        <v>11367652.449669</v>
      </c>
      <c r="Q14" s="48">
        <v>5528681.4489284204</v>
      </c>
      <c r="R14" s="48">
        <v>2070381.7727786901</v>
      </c>
      <c r="S14" s="48">
        <v>849763.16559863603</v>
      </c>
      <c r="T14" s="48">
        <v>1330146.30734772</v>
      </c>
      <c r="U14" s="48">
        <v>7627110.0252346601</v>
      </c>
      <c r="V14" s="48">
        <v>5830564.5829571504</v>
      </c>
      <c r="W14" s="48">
        <v>13941780.5687679</v>
      </c>
      <c r="X14" s="48">
        <v>10681636.283073001</v>
      </c>
      <c r="Y14" s="48">
        <f t="shared" si="0"/>
        <v>6178202.2242571507</v>
      </c>
      <c r="Z14" s="48">
        <f t="shared" si="1"/>
        <v>7841510.0956383534</v>
      </c>
      <c r="AA14" s="48">
        <f t="shared" si="2"/>
        <v>3496730.5217070403</v>
      </c>
      <c r="AB14" s="48">
        <f t="shared" si="3"/>
        <v>7602037.878832601</v>
      </c>
      <c r="AC14" s="48">
        <f t="shared" si="4"/>
        <v>0.26725464828023338</v>
      </c>
      <c r="AD14" s="49">
        <f t="shared" si="5"/>
        <v>0.78788424026816251</v>
      </c>
    </row>
    <row r="15" spans="1:30" s="37" customFormat="1" x14ac:dyDescent="0.2">
      <c r="A15" s="48" t="s">
        <v>113</v>
      </c>
      <c r="B15" s="48">
        <v>487.334695674854</v>
      </c>
      <c r="C15" s="48">
        <v>630.85973176396703</v>
      </c>
      <c r="D15" s="48">
        <v>4848764.74644111</v>
      </c>
      <c r="E15" s="48">
        <v>16151287.541444801</v>
      </c>
      <c r="F15" s="48">
        <v>9364679.2363548297</v>
      </c>
      <c r="G15" s="48">
        <v>8706072.9859897196</v>
      </c>
      <c r="H15" s="48">
        <v>4617819.1496639503</v>
      </c>
      <c r="I15" s="48">
        <v>18709157.153714199</v>
      </c>
      <c r="J15" s="48">
        <v>16577811.634725301</v>
      </c>
      <c r="K15" s="48">
        <v>7258293.3988456503</v>
      </c>
      <c r="L15" s="48">
        <v>4185446.3705659099</v>
      </c>
      <c r="M15" s="48">
        <v>7291600.3992488403</v>
      </c>
      <c r="N15" s="48">
        <v>1316169.91413899</v>
      </c>
      <c r="O15" s="48">
        <v>38206740.562578999</v>
      </c>
      <c r="P15" s="48">
        <v>18501045.784445301</v>
      </c>
      <c r="Q15" s="48">
        <v>9985633.6793059707</v>
      </c>
      <c r="R15" s="48">
        <v>3505748.7163206702</v>
      </c>
      <c r="S15" s="48">
        <v>1475092.27589658</v>
      </c>
      <c r="T15" s="48">
        <v>2399388.4896170101</v>
      </c>
      <c r="U15" s="48">
        <v>12495624.6310404</v>
      </c>
      <c r="V15" s="48">
        <v>9030124.8832012396</v>
      </c>
      <c r="W15" s="48">
        <v>20639976.6158145</v>
      </c>
      <c r="X15" s="48">
        <v>17517722.900771301</v>
      </c>
      <c r="Y15" s="48">
        <f t="shared" si="0"/>
        <v>9771093.2616994306</v>
      </c>
      <c r="Z15" s="48">
        <f t="shared" si="1"/>
        <v>12279388.041193722</v>
      </c>
      <c r="AA15" s="48">
        <f t="shared" si="2"/>
        <v>5402404.5266531501</v>
      </c>
      <c r="AB15" s="48">
        <f t="shared" si="3"/>
        <v>11116015.934184158</v>
      </c>
      <c r="AC15" s="48">
        <f t="shared" si="4"/>
        <v>0.26285878346582192</v>
      </c>
      <c r="AD15" s="49">
        <f t="shared" si="5"/>
        <v>0.79573128798603787</v>
      </c>
    </row>
    <row r="16" spans="1:30" s="37" customFormat="1" x14ac:dyDescent="0.2">
      <c r="A16" s="48" t="s">
        <v>112</v>
      </c>
      <c r="B16" s="48">
        <v>465.32153939639301</v>
      </c>
      <c r="C16" s="48">
        <v>629.48966890857002</v>
      </c>
      <c r="D16" s="48">
        <v>4680518.85966691</v>
      </c>
      <c r="E16" s="48">
        <v>14267289.1668244</v>
      </c>
      <c r="F16" s="48">
        <v>8010267.9895859798</v>
      </c>
      <c r="G16" s="48">
        <v>7683125.8327428</v>
      </c>
      <c r="H16" s="48">
        <v>4048783.18553543</v>
      </c>
      <c r="I16" s="48">
        <v>16557890.660274601</v>
      </c>
      <c r="J16" s="48">
        <v>14139676.0213701</v>
      </c>
      <c r="K16" s="48">
        <v>5975124.6705165403</v>
      </c>
      <c r="L16" s="48">
        <v>3564474.5812176899</v>
      </c>
      <c r="M16" s="48">
        <v>5905104.9748389404</v>
      </c>
      <c r="N16" s="48">
        <v>1067855.1278228699</v>
      </c>
      <c r="O16" s="48">
        <v>33434741.631928202</v>
      </c>
      <c r="P16" s="48">
        <v>16720313.154955501</v>
      </c>
      <c r="Q16" s="48">
        <v>8550777.2115290705</v>
      </c>
      <c r="R16" s="48">
        <v>2746112.7757989098</v>
      </c>
      <c r="S16" s="48">
        <v>1331664.0877095801</v>
      </c>
      <c r="T16" s="48">
        <v>1908339.7177584099</v>
      </c>
      <c r="U16" s="48">
        <v>10692521.349374</v>
      </c>
      <c r="V16" s="48">
        <v>7207573.6461439002</v>
      </c>
      <c r="W16" s="48">
        <v>17392523.820431601</v>
      </c>
      <c r="X16" s="48">
        <v>14483718.671173301</v>
      </c>
      <c r="Y16" s="48">
        <f t="shared" si="0"/>
        <v>8483225.5942573398</v>
      </c>
      <c r="Z16" s="48">
        <f t="shared" si="1"/>
        <v>10503285.563147759</v>
      </c>
      <c r="AA16" s="48">
        <f t="shared" si="2"/>
        <v>4746590.9753354331</v>
      </c>
      <c r="AB16" s="48">
        <f t="shared" si="3"/>
        <v>9745312.6620808877</v>
      </c>
      <c r="AC16" s="48">
        <f t="shared" si="4"/>
        <v>0.27988294631625449</v>
      </c>
      <c r="AD16" s="49">
        <f t="shared" si="5"/>
        <v>0.8076735173250853</v>
      </c>
    </row>
    <row r="17" spans="1:36" s="37" customFormat="1" x14ac:dyDescent="0.2">
      <c r="A17" s="48" t="s">
        <v>77</v>
      </c>
      <c r="B17" s="48">
        <v>306.26356223266203</v>
      </c>
      <c r="C17" s="48">
        <v>547.30421975548995</v>
      </c>
      <c r="D17" s="48">
        <v>65219259.010295697</v>
      </c>
      <c r="E17" s="48">
        <v>118910255.802737</v>
      </c>
      <c r="F17" s="48">
        <v>116494893.200643</v>
      </c>
      <c r="G17" s="48">
        <v>132543282.368369</v>
      </c>
      <c r="H17" s="48">
        <v>50236235.981721401</v>
      </c>
      <c r="I17" s="48">
        <v>84069419.188865006</v>
      </c>
      <c r="J17" s="48">
        <v>88296126.301859006</v>
      </c>
      <c r="K17" s="48">
        <v>145322326.994753</v>
      </c>
      <c r="L17" s="48">
        <v>125203919.329509</v>
      </c>
      <c r="M17" s="48">
        <v>115339301.945259</v>
      </c>
      <c r="N17" s="48">
        <v>134852500.432998</v>
      </c>
      <c r="O17" s="48">
        <v>124644097.263678</v>
      </c>
      <c r="P17" s="48">
        <v>126592937.018548</v>
      </c>
      <c r="Q17" s="48">
        <v>139418774.21783999</v>
      </c>
      <c r="R17" s="48">
        <v>131264576.060362</v>
      </c>
      <c r="S17" s="48">
        <v>71296778.935904503</v>
      </c>
      <c r="T17" s="48">
        <v>57396232.315200403</v>
      </c>
      <c r="U17" s="48">
        <v>178395883.58758101</v>
      </c>
      <c r="V17" s="48">
        <v>133712482.427082</v>
      </c>
      <c r="W17" s="48">
        <v>173963287.38421401</v>
      </c>
      <c r="X17" s="48">
        <v>102920234.39465</v>
      </c>
      <c r="Y17" s="48">
        <f t="shared" si="0"/>
        <v>104163502.01240112</v>
      </c>
      <c r="Z17" s="48">
        <f t="shared" si="1"/>
        <v>124950707.63982344</v>
      </c>
      <c r="AA17" s="48">
        <f t="shared" si="2"/>
        <v>30762419.874829557</v>
      </c>
      <c r="AB17" s="48">
        <f t="shared" si="3"/>
        <v>36895945.263101943</v>
      </c>
      <c r="AC17" s="48">
        <f t="shared" si="4"/>
        <v>8.9701286995302679E-2</v>
      </c>
      <c r="AD17" s="49">
        <f t="shared" si="5"/>
        <v>0.83363675148329319</v>
      </c>
      <c r="AJ17" s="37">
        <f>POWER(2,0.26)</f>
        <v>1.1974787046189286</v>
      </c>
    </row>
    <row r="18" spans="1:36" s="37" customFormat="1" x14ac:dyDescent="0.2">
      <c r="A18" s="48" t="s">
        <v>105</v>
      </c>
      <c r="B18" s="48">
        <v>241.202949318913</v>
      </c>
      <c r="C18" s="48">
        <v>538.88814452368797</v>
      </c>
      <c r="D18" s="48">
        <v>4231063.4734898796</v>
      </c>
      <c r="E18" s="48">
        <v>23535404.4996057</v>
      </c>
      <c r="F18" s="48">
        <v>15075317.4028624</v>
      </c>
      <c r="G18" s="48">
        <v>4453019.2023318801</v>
      </c>
      <c r="H18" s="48">
        <v>3559742.3298608302</v>
      </c>
      <c r="I18" s="48">
        <v>10907981.2404436</v>
      </c>
      <c r="J18" s="48">
        <v>11185831.3452339</v>
      </c>
      <c r="K18" s="48">
        <v>7723733.3811167199</v>
      </c>
      <c r="L18" s="48">
        <v>5126836.1134806797</v>
      </c>
      <c r="M18" s="48">
        <v>12286135.296564599</v>
      </c>
      <c r="N18" s="48">
        <v>4614457.188259</v>
      </c>
      <c r="O18" s="48">
        <v>27248251.8642148</v>
      </c>
      <c r="P18" s="48">
        <v>24332217.264000598</v>
      </c>
      <c r="Q18" s="48">
        <v>4643653.7011443004</v>
      </c>
      <c r="R18" s="48">
        <v>4211513.5478620101</v>
      </c>
      <c r="S18" s="48">
        <v>2982004.8361116899</v>
      </c>
      <c r="T18" s="48">
        <v>3932584.1266206698</v>
      </c>
      <c r="U18" s="48">
        <v>9341669.8869797699</v>
      </c>
      <c r="V18" s="48">
        <v>7113335.2994154599</v>
      </c>
      <c r="W18" s="48">
        <v>25847695.644666702</v>
      </c>
      <c r="X18" s="48">
        <v>12405004.595864501</v>
      </c>
      <c r="Y18" s="48">
        <f t="shared" si="0"/>
        <v>9808506.4284990169</v>
      </c>
      <c r="Z18" s="48">
        <f t="shared" si="1"/>
        <v>11515671.632285409</v>
      </c>
      <c r="AA18" s="48">
        <f t="shared" si="2"/>
        <v>6240655.4480770519</v>
      </c>
      <c r="AB18" s="48">
        <f t="shared" si="3"/>
        <v>9594849.6525433492</v>
      </c>
      <c r="AC18" s="48">
        <f t="shared" si="4"/>
        <v>0.31916053175495518</v>
      </c>
      <c r="AD18" s="49">
        <f t="shared" si="5"/>
        <v>0.85175287570720815</v>
      </c>
    </row>
    <row r="19" spans="1:36" s="37" customFormat="1" x14ac:dyDescent="0.2">
      <c r="A19" s="48" t="s">
        <v>78</v>
      </c>
      <c r="B19" s="48">
        <v>334.29481800336202</v>
      </c>
      <c r="C19" s="48">
        <v>655.51693127168505</v>
      </c>
      <c r="D19" s="48">
        <v>65121052.018081702</v>
      </c>
      <c r="E19" s="48">
        <v>119189605.60094699</v>
      </c>
      <c r="F19" s="48">
        <v>115223675.882174</v>
      </c>
      <c r="G19" s="48">
        <v>130041994.794522</v>
      </c>
      <c r="H19" s="48">
        <v>52389269.093617499</v>
      </c>
      <c r="I19" s="48">
        <v>82164056.339584097</v>
      </c>
      <c r="J19" s="48">
        <v>91302505.578110203</v>
      </c>
      <c r="K19" s="48">
        <v>136037580.57790199</v>
      </c>
      <c r="L19" s="48">
        <v>131277212.418092</v>
      </c>
      <c r="M19" s="48">
        <v>123550146.270146</v>
      </c>
      <c r="N19" s="48">
        <v>133407391.277385</v>
      </c>
      <c r="O19" s="48">
        <v>117430850.216058</v>
      </c>
      <c r="P19" s="48">
        <v>127585337.314835</v>
      </c>
      <c r="Q19" s="48">
        <v>138741092.38183001</v>
      </c>
      <c r="R19" s="48">
        <v>130673855.265038</v>
      </c>
      <c r="S19" s="48">
        <v>72579544.762633994</v>
      </c>
      <c r="T19" s="48">
        <v>61430613.709177598</v>
      </c>
      <c r="U19" s="48">
        <v>167891975.337715</v>
      </c>
      <c r="V19" s="48">
        <v>127194282.67775699</v>
      </c>
      <c r="W19" s="48">
        <v>155560831.86836401</v>
      </c>
      <c r="X19" s="48">
        <v>103192950.861128</v>
      </c>
      <c r="Y19" s="48">
        <f t="shared" si="0"/>
        <v>104629709.85731766</v>
      </c>
      <c r="Z19" s="48">
        <f t="shared" si="1"/>
        <v>121426247.78835654</v>
      </c>
      <c r="AA19" s="48">
        <f t="shared" si="2"/>
        <v>29808371.704815812</v>
      </c>
      <c r="AB19" s="48">
        <f t="shared" si="3"/>
        <v>32028426.417127345</v>
      </c>
      <c r="AC19" s="48">
        <f t="shared" si="4"/>
        <v>0.11499979362549753</v>
      </c>
      <c r="AD19" s="49">
        <f t="shared" si="5"/>
        <v>0.86167292297201747</v>
      </c>
    </row>
    <row r="20" spans="1:36" s="37" customFormat="1" x14ac:dyDescent="0.2">
      <c r="A20" s="48" t="s">
        <v>75</v>
      </c>
      <c r="B20" s="48">
        <v>262.23735686251803</v>
      </c>
      <c r="C20" s="48">
        <v>536.97616679429302</v>
      </c>
      <c r="D20" s="48">
        <v>427473362.02178198</v>
      </c>
      <c r="E20" s="48">
        <v>759294584.63024294</v>
      </c>
      <c r="F20" s="48">
        <v>816976194.79479897</v>
      </c>
      <c r="G20" s="48">
        <v>815387013.72481596</v>
      </c>
      <c r="H20" s="48">
        <v>360366261.68235397</v>
      </c>
      <c r="I20" s="48">
        <v>551420965.27851605</v>
      </c>
      <c r="J20" s="48">
        <v>600814057.68521297</v>
      </c>
      <c r="K20" s="48">
        <v>869297056.31770098</v>
      </c>
      <c r="L20" s="48">
        <v>790595564.77515805</v>
      </c>
      <c r="M20" s="48">
        <v>731705883.06944299</v>
      </c>
      <c r="N20" s="48">
        <v>806933303.50280201</v>
      </c>
      <c r="O20" s="48">
        <v>765019422.08607602</v>
      </c>
      <c r="P20" s="48">
        <v>791491540.68117499</v>
      </c>
      <c r="Q20" s="48">
        <v>935132104.64020002</v>
      </c>
      <c r="R20" s="48">
        <v>795622204.463045</v>
      </c>
      <c r="S20" s="48">
        <v>478655743.28744698</v>
      </c>
      <c r="T20" s="48">
        <v>403050911.50099802</v>
      </c>
      <c r="U20" s="48">
        <v>1025764680.66036</v>
      </c>
      <c r="V20" s="48">
        <v>849247947.79394197</v>
      </c>
      <c r="W20" s="48">
        <v>1020947978.95011</v>
      </c>
      <c r="X20" s="48">
        <v>662159897.83207202</v>
      </c>
      <c r="Y20" s="48">
        <f t="shared" si="0"/>
        <v>672333094.39800251</v>
      </c>
      <c r="Z20" s="48">
        <f t="shared" si="1"/>
        <v>775820521.39983881</v>
      </c>
      <c r="AA20" s="48">
        <f t="shared" si="2"/>
        <v>177096521.75972271</v>
      </c>
      <c r="AB20" s="48">
        <f t="shared" si="3"/>
        <v>198805558.75364253</v>
      </c>
      <c r="AC20" s="48">
        <f t="shared" si="4"/>
        <v>0.11247595031081373</v>
      </c>
      <c r="AD20" s="49">
        <f t="shared" si="5"/>
        <v>0.86660906208679489</v>
      </c>
    </row>
    <row r="21" spans="1:36" s="37" customFormat="1" x14ac:dyDescent="0.2">
      <c r="A21" s="48" t="s">
        <v>76</v>
      </c>
      <c r="B21" s="48">
        <v>290.26804669509801</v>
      </c>
      <c r="C21" s="48">
        <v>649.62545167169503</v>
      </c>
      <c r="D21" s="48">
        <v>410736457.88976198</v>
      </c>
      <c r="E21" s="48">
        <v>673365917.56861103</v>
      </c>
      <c r="F21" s="48">
        <v>700435852.62667096</v>
      </c>
      <c r="G21" s="48">
        <v>750464715.919734</v>
      </c>
      <c r="H21" s="48">
        <v>325742530.27796698</v>
      </c>
      <c r="I21" s="48">
        <v>485293042.42992902</v>
      </c>
      <c r="J21" s="48">
        <v>557625677.05983603</v>
      </c>
      <c r="K21" s="48">
        <v>785662447.55837595</v>
      </c>
      <c r="L21" s="48">
        <v>760387357.28601897</v>
      </c>
      <c r="M21" s="48">
        <v>700302909.11308599</v>
      </c>
      <c r="N21" s="48">
        <v>745324421.576105</v>
      </c>
      <c r="O21" s="48">
        <v>697460885.07099295</v>
      </c>
      <c r="P21" s="48">
        <v>740691870.40591896</v>
      </c>
      <c r="Q21" s="48">
        <v>807613447.08858705</v>
      </c>
      <c r="R21" s="48">
        <v>751816516.33567905</v>
      </c>
      <c r="S21" s="48">
        <v>414343304.67752302</v>
      </c>
      <c r="T21" s="48">
        <v>382655457.80809402</v>
      </c>
      <c r="U21" s="48">
        <v>915631255.81731796</v>
      </c>
      <c r="V21" s="48">
        <v>747757744.17660797</v>
      </c>
      <c r="W21" s="48">
        <v>877999332.85116506</v>
      </c>
      <c r="X21" s="48">
        <v>610962895.86369598</v>
      </c>
      <c r="Y21" s="48">
        <f t="shared" si="0"/>
        <v>615001690.77299905</v>
      </c>
      <c r="Z21" s="48">
        <f t="shared" si="1"/>
        <v>699296102.87924433</v>
      </c>
      <c r="AA21" s="48">
        <f t="shared" si="2"/>
        <v>160591089.29445726</v>
      </c>
      <c r="AB21" s="48">
        <f t="shared" si="3"/>
        <v>169903810.68530324</v>
      </c>
      <c r="AC21" s="48">
        <f t="shared" si="4"/>
        <v>0.1291607081353133</v>
      </c>
      <c r="AD21" s="49">
        <f t="shared" si="5"/>
        <v>0.87945819838094907</v>
      </c>
    </row>
    <row r="22" spans="1:36" x14ac:dyDescent="0.2">
      <c r="A22" s="48" t="s">
        <v>64</v>
      </c>
      <c r="B22" s="48">
        <v>327.07083816091398</v>
      </c>
      <c r="C22" s="48">
        <v>570.11218259230202</v>
      </c>
      <c r="D22" s="48">
        <v>4829778.4471677896</v>
      </c>
      <c r="E22" s="48">
        <v>3240156.8557489598</v>
      </c>
      <c r="F22" s="48">
        <v>3437419.27946408</v>
      </c>
      <c r="G22" s="48">
        <v>4644511.0019383896</v>
      </c>
      <c r="H22" s="48">
        <v>4429897.89797772</v>
      </c>
      <c r="I22" s="48">
        <v>4466997.4496406801</v>
      </c>
      <c r="J22" s="48">
        <v>3695996.0092885899</v>
      </c>
      <c r="K22" s="48">
        <v>3953113.86150786</v>
      </c>
      <c r="L22" s="48">
        <v>3591202.3119686502</v>
      </c>
      <c r="M22" s="48">
        <v>3300872.3759253202</v>
      </c>
      <c r="N22" s="48">
        <v>4927092.1960771503</v>
      </c>
      <c r="O22" s="48">
        <v>3461131.5400629998</v>
      </c>
      <c r="P22" s="48">
        <v>6547637.1483819596</v>
      </c>
      <c r="Q22" s="48">
        <v>4577632.3330068998</v>
      </c>
      <c r="R22" s="48">
        <v>4545992.4991571596</v>
      </c>
      <c r="S22" s="48">
        <v>4919571.9758749204</v>
      </c>
      <c r="T22" s="48">
        <v>4086838.0249682302</v>
      </c>
      <c r="U22" s="48">
        <v>4875648.3044353202</v>
      </c>
      <c r="V22" s="48">
        <v>3832956.4453237401</v>
      </c>
      <c r="W22" s="48">
        <v>3467328.1889875201</v>
      </c>
      <c r="X22" s="48">
        <v>3607688.8457498099</v>
      </c>
      <c r="Y22" s="48">
        <f t="shared" si="0"/>
        <v>3958994.5490628034</v>
      </c>
      <c r="Z22" s="48">
        <f t="shared" si="1"/>
        <v>4440865.2274568835</v>
      </c>
      <c r="AA22" s="48">
        <f t="shared" si="2"/>
        <v>590139.47931485402</v>
      </c>
      <c r="AB22" s="48">
        <f t="shared" si="3"/>
        <v>906619.09009531466</v>
      </c>
      <c r="AC22" s="48">
        <f t="shared" si="4"/>
        <v>8.4952429333483417E-2</v>
      </c>
      <c r="AD22" s="49">
        <f t="shared" si="5"/>
        <v>0.89149171305294728</v>
      </c>
    </row>
    <row r="23" spans="1:36" x14ac:dyDescent="0.2">
      <c r="A23" s="48" t="s">
        <v>110</v>
      </c>
      <c r="B23" s="48">
        <v>232.22209936664001</v>
      </c>
      <c r="C23" s="48">
        <v>587.094207305135</v>
      </c>
      <c r="D23" s="48">
        <v>4055208.0431841202</v>
      </c>
      <c r="E23" s="48">
        <v>7436601.1623028498</v>
      </c>
      <c r="F23" s="48">
        <v>7748178.1184659004</v>
      </c>
      <c r="G23" s="48">
        <v>8126623.54530707</v>
      </c>
      <c r="H23" s="48">
        <v>3602546.2446670001</v>
      </c>
      <c r="I23" s="48">
        <v>5780194.6181207104</v>
      </c>
      <c r="J23" s="48">
        <v>6391181.9254308501</v>
      </c>
      <c r="K23" s="48">
        <v>8824010.9974806607</v>
      </c>
      <c r="L23" s="48">
        <v>8533987.5589130409</v>
      </c>
      <c r="M23" s="48">
        <v>7620400.3845687201</v>
      </c>
      <c r="N23" s="48">
        <v>7787174.83628162</v>
      </c>
      <c r="O23" s="48">
        <v>7750366.7834348399</v>
      </c>
      <c r="P23" s="48">
        <v>7877497.1879016403</v>
      </c>
      <c r="Q23" s="48">
        <v>9295389.2123037204</v>
      </c>
      <c r="R23" s="48">
        <v>7694661.4581254097</v>
      </c>
      <c r="S23" s="48">
        <v>4524009.32701662</v>
      </c>
      <c r="T23" s="48">
        <v>3676621.1206220598</v>
      </c>
      <c r="U23" s="48">
        <v>9893639.7463688701</v>
      </c>
      <c r="V23" s="48">
        <v>8106685.1584363803</v>
      </c>
      <c r="W23" s="48">
        <v>9666262.1137064397</v>
      </c>
      <c r="X23" s="48">
        <v>6591788.8008181602</v>
      </c>
      <c r="Y23" s="48">
        <f t="shared" si="0"/>
        <v>6811893.2598440917</v>
      </c>
      <c r="Z23" s="48">
        <f t="shared" si="1"/>
        <v>7533099.6131832507</v>
      </c>
      <c r="AA23" s="48">
        <f t="shared" si="2"/>
        <v>1819766.0753494871</v>
      </c>
      <c r="AB23" s="48">
        <f t="shared" si="3"/>
        <v>1965369.8100802652</v>
      </c>
      <c r="AC23" s="48">
        <f t="shared" si="4"/>
        <v>0.19764454428751876</v>
      </c>
      <c r="AD23" s="49">
        <f t="shared" si="5"/>
        <v>0.90426167309974015</v>
      </c>
    </row>
    <row r="24" spans="1:36" s="37" customFormat="1" x14ac:dyDescent="0.2">
      <c r="A24" s="48" t="s">
        <v>107</v>
      </c>
      <c r="B24" s="48">
        <v>350.28989889787101</v>
      </c>
      <c r="C24" s="48">
        <v>554.84798484393605</v>
      </c>
      <c r="D24" s="48">
        <v>9921605.69734977</v>
      </c>
      <c r="E24" s="48">
        <v>16720713.603311799</v>
      </c>
      <c r="F24" s="48">
        <v>16727606.753375299</v>
      </c>
      <c r="G24" s="48">
        <v>20601663.6159379</v>
      </c>
      <c r="H24" s="48">
        <v>7517653.4553579604</v>
      </c>
      <c r="I24" s="48">
        <v>12468392.2283484</v>
      </c>
      <c r="J24" s="48">
        <v>14189886.6755495</v>
      </c>
      <c r="K24" s="48">
        <v>20624780.8313202</v>
      </c>
      <c r="L24" s="48">
        <v>18831238.538304798</v>
      </c>
      <c r="M24" s="48">
        <v>17265936.635260802</v>
      </c>
      <c r="N24" s="48">
        <v>20143474.7485817</v>
      </c>
      <c r="O24" s="48">
        <v>17717793.700652901</v>
      </c>
      <c r="P24" s="48">
        <v>19042999.3756244</v>
      </c>
      <c r="Q24" s="48">
        <v>17976688.5446008</v>
      </c>
      <c r="R24" s="48">
        <v>18204704.6456021</v>
      </c>
      <c r="S24" s="48">
        <v>10354762.4142833</v>
      </c>
      <c r="T24" s="48">
        <v>8881122.9350538608</v>
      </c>
      <c r="U24" s="48">
        <v>22021995.360779699</v>
      </c>
      <c r="V24" s="48">
        <v>16826044.212818701</v>
      </c>
      <c r="W24" s="48">
        <v>22138406.108899701</v>
      </c>
      <c r="X24" s="48">
        <v>14266588.0880109</v>
      </c>
      <c r="Y24" s="48">
        <f t="shared" si="0"/>
        <v>15486947.803411642</v>
      </c>
      <c r="Z24" s="48">
        <f t="shared" si="1"/>
        <v>17052234.557718918</v>
      </c>
      <c r="AA24" s="48">
        <f t="shared" si="2"/>
        <v>4412669.524859583</v>
      </c>
      <c r="AB24" s="48">
        <f t="shared" si="3"/>
        <v>4314470.2108605988</v>
      </c>
      <c r="AC24" s="48">
        <f t="shared" si="4"/>
        <v>0.21079585951141266</v>
      </c>
      <c r="AD24" s="49">
        <f t="shared" si="5"/>
        <v>0.9082063556533283</v>
      </c>
    </row>
    <row r="25" spans="1:36" x14ac:dyDescent="0.2">
      <c r="A25" s="48" t="s">
        <v>73</v>
      </c>
      <c r="B25" s="48">
        <v>218.21141599024301</v>
      </c>
      <c r="C25" s="48">
        <v>523.79044475899695</v>
      </c>
      <c r="D25" s="48">
        <v>1041100216.32672</v>
      </c>
      <c r="E25" s="48">
        <v>1695367459.9895599</v>
      </c>
      <c r="F25" s="48">
        <v>1927604595.7170501</v>
      </c>
      <c r="G25" s="48">
        <v>1759729983.1814499</v>
      </c>
      <c r="H25" s="48">
        <v>840321053.261958</v>
      </c>
      <c r="I25" s="48">
        <v>1322249105.37626</v>
      </c>
      <c r="J25" s="48">
        <v>1405108771.4956701</v>
      </c>
      <c r="K25" s="48">
        <v>1860867233.3480699</v>
      </c>
      <c r="L25" s="48">
        <v>1943725078.5371101</v>
      </c>
      <c r="M25" s="48">
        <v>1777873197.31882</v>
      </c>
      <c r="N25" s="48">
        <v>1775498603.7941699</v>
      </c>
      <c r="O25" s="48">
        <v>1642194839.2940099</v>
      </c>
      <c r="P25" s="48">
        <v>1711957466.9145999</v>
      </c>
      <c r="Q25" s="48">
        <v>1954155430.8822</v>
      </c>
      <c r="R25" s="48">
        <v>1674751396.68081</v>
      </c>
      <c r="S25" s="48">
        <v>1096928867.50318</v>
      </c>
      <c r="T25" s="48">
        <v>870647925.58438301</v>
      </c>
      <c r="U25" s="48">
        <v>2149774407.8084998</v>
      </c>
      <c r="V25" s="48">
        <v>1874903099.94543</v>
      </c>
      <c r="W25" s="48">
        <v>2218411623.5683699</v>
      </c>
      <c r="X25" s="48">
        <v>1475615671.6539099</v>
      </c>
      <c r="Y25" s="48">
        <f t="shared" si="0"/>
        <v>1557394669.4552665</v>
      </c>
      <c r="Z25" s="48">
        <f t="shared" si="1"/>
        <v>1676803575.7845056</v>
      </c>
      <c r="AA25" s="48">
        <f t="shared" si="2"/>
        <v>386756884.19821346</v>
      </c>
      <c r="AB25" s="48">
        <f t="shared" si="3"/>
        <v>408901555.57138604</v>
      </c>
      <c r="AC25" s="48">
        <f t="shared" si="4"/>
        <v>0.2505970819418164</v>
      </c>
      <c r="AD25" s="49">
        <f t="shared" si="5"/>
        <v>0.92878777928811806</v>
      </c>
    </row>
    <row r="26" spans="1:36" s="37" customFormat="1" x14ac:dyDescent="0.2">
      <c r="A26" s="48" t="s">
        <v>108</v>
      </c>
      <c r="B26" s="48">
        <v>283.07995458540103</v>
      </c>
      <c r="C26" s="48">
        <v>570.07708566896804</v>
      </c>
      <c r="D26" s="48">
        <v>13019697.1666047</v>
      </c>
      <c r="E26" s="48">
        <v>7388275.2279543299</v>
      </c>
      <c r="F26" s="48">
        <v>6803403.8495992599</v>
      </c>
      <c r="G26" s="48">
        <v>11841557.366679</v>
      </c>
      <c r="H26" s="48">
        <v>10962186.2852981</v>
      </c>
      <c r="I26" s="48">
        <v>10284465.952095199</v>
      </c>
      <c r="J26" s="48">
        <v>9219004.9259867296</v>
      </c>
      <c r="K26" s="48">
        <v>9243211.2541380394</v>
      </c>
      <c r="L26" s="48">
        <v>8679548.2171287704</v>
      </c>
      <c r="M26" s="48">
        <v>7443053.4964337898</v>
      </c>
      <c r="N26" s="48">
        <v>13272809.9204867</v>
      </c>
      <c r="O26" s="48">
        <v>7447442.0193810603</v>
      </c>
      <c r="P26" s="48">
        <v>9529068.0807964709</v>
      </c>
      <c r="Q26" s="48">
        <v>12916892.448096501</v>
      </c>
      <c r="R26" s="48">
        <v>11700639.277843701</v>
      </c>
      <c r="S26" s="48">
        <v>10955357.136267301</v>
      </c>
      <c r="T26" s="48">
        <v>10197157.092963601</v>
      </c>
      <c r="U26" s="48">
        <v>10121569.960189899</v>
      </c>
      <c r="V26" s="48">
        <v>8995411.0978706907</v>
      </c>
      <c r="W26" s="48">
        <v>8083474.8869375801</v>
      </c>
      <c r="X26" s="48">
        <v>7761039.1371539803</v>
      </c>
      <c r="Y26" s="48">
        <f t="shared" si="0"/>
        <v>9488440.3741917908</v>
      </c>
      <c r="Z26" s="48">
        <f t="shared" si="1"/>
        <v>10089169.187089771</v>
      </c>
      <c r="AA26" s="48">
        <f t="shared" si="2"/>
        <v>2038607.3516789353</v>
      </c>
      <c r="AB26" s="48">
        <f t="shared" si="3"/>
        <v>1985526.5640499657</v>
      </c>
      <c r="AC26" s="48">
        <f t="shared" si="4"/>
        <v>0.25119896237225969</v>
      </c>
      <c r="AD26" s="49">
        <f t="shared" si="5"/>
        <v>0.94045804944309186</v>
      </c>
    </row>
    <row r="27" spans="1:36" s="37" customFormat="1" x14ac:dyDescent="0.2">
      <c r="A27" s="48" t="s">
        <v>116</v>
      </c>
      <c r="B27" s="48">
        <v>378.320958355453</v>
      </c>
      <c r="C27" s="48">
        <v>658.08335617621105</v>
      </c>
      <c r="D27" s="48">
        <v>11986700.0906024</v>
      </c>
      <c r="E27" s="48">
        <v>19780096.255001001</v>
      </c>
      <c r="F27" s="48">
        <v>19608158.583078101</v>
      </c>
      <c r="G27" s="48">
        <v>21691325.597710501</v>
      </c>
      <c r="H27" s="48">
        <v>8889512.0256090295</v>
      </c>
      <c r="I27" s="48">
        <v>14488933.893021701</v>
      </c>
      <c r="J27" s="48">
        <v>15485085.704667101</v>
      </c>
      <c r="K27" s="48">
        <v>23089481.709633801</v>
      </c>
      <c r="L27" s="48">
        <v>22674463.687832601</v>
      </c>
      <c r="M27" s="48">
        <v>21131552.930456899</v>
      </c>
      <c r="N27" s="48">
        <v>21765079.514699399</v>
      </c>
      <c r="O27" s="48">
        <v>18720997.109958202</v>
      </c>
      <c r="P27" s="48">
        <v>20699725.730790898</v>
      </c>
      <c r="Q27" s="48">
        <v>21301433.923133399</v>
      </c>
      <c r="R27" s="48">
        <v>19958000.000360601</v>
      </c>
      <c r="S27" s="48">
        <v>11854283.5041057</v>
      </c>
      <c r="T27" s="48">
        <v>10125464.1899818</v>
      </c>
      <c r="U27" s="48">
        <v>24519651.038257401</v>
      </c>
      <c r="V27" s="48">
        <v>19524079.8242428</v>
      </c>
      <c r="W27" s="48">
        <v>23270398.902785901</v>
      </c>
      <c r="X27" s="48">
        <v>16755190.956187701</v>
      </c>
      <c r="Y27" s="48">
        <f t="shared" si="0"/>
        <v>17882531.047761314</v>
      </c>
      <c r="Z27" s="48">
        <f t="shared" si="1"/>
        <v>18954027.699500345</v>
      </c>
      <c r="AA27" s="48">
        <f t="shared" si="2"/>
        <v>4883259.572553847</v>
      </c>
      <c r="AB27" s="48">
        <f t="shared" si="3"/>
        <v>4479274.7268198617</v>
      </c>
      <c r="AC27" s="48">
        <f t="shared" si="4"/>
        <v>0.30297723489707834</v>
      </c>
      <c r="AD27" s="49">
        <f t="shared" si="5"/>
        <v>0.94346865643932354</v>
      </c>
    </row>
    <row r="28" spans="1:36" s="37" customFormat="1" x14ac:dyDescent="0.2">
      <c r="A28" s="48" t="s">
        <v>74</v>
      </c>
      <c r="B28" s="48">
        <v>246.24284143447801</v>
      </c>
      <c r="C28" s="48">
        <v>642.00626599753605</v>
      </c>
      <c r="D28" s="48">
        <v>1187128441.9591899</v>
      </c>
      <c r="E28" s="48">
        <v>1781209707.2707</v>
      </c>
      <c r="F28" s="48">
        <v>1869550075.8717899</v>
      </c>
      <c r="G28" s="48">
        <v>2040902766.36024</v>
      </c>
      <c r="H28" s="48">
        <v>932795530.38920796</v>
      </c>
      <c r="I28" s="48">
        <v>1414168425.7527399</v>
      </c>
      <c r="J28" s="48">
        <v>1491728748.94608</v>
      </c>
      <c r="K28" s="48">
        <v>2165695952.2195001</v>
      </c>
      <c r="L28" s="48">
        <v>2037457007.1247201</v>
      </c>
      <c r="M28" s="48">
        <v>1880047464.27353</v>
      </c>
      <c r="N28" s="48">
        <v>1887410047.1659601</v>
      </c>
      <c r="O28" s="48">
        <v>1721570249.9860599</v>
      </c>
      <c r="P28" s="48">
        <v>1766262398.4784701</v>
      </c>
      <c r="Q28" s="48">
        <v>2013899058.5615201</v>
      </c>
      <c r="R28" s="48">
        <v>1883817714.70263</v>
      </c>
      <c r="S28" s="48">
        <v>1104228264.3898001</v>
      </c>
      <c r="T28" s="48">
        <v>1046132939.1345201</v>
      </c>
      <c r="U28" s="48">
        <v>2292754803.2967701</v>
      </c>
      <c r="V28" s="48">
        <v>1912552212.2260001</v>
      </c>
      <c r="W28" s="48">
        <v>2160122158.0297399</v>
      </c>
      <c r="X28" s="48">
        <v>1606980275.0915799</v>
      </c>
      <c r="Y28" s="48">
        <f t="shared" si="0"/>
        <v>1680068412.0167694</v>
      </c>
      <c r="Z28" s="48">
        <f t="shared" si="1"/>
        <v>1763248192.8239138</v>
      </c>
      <c r="AA28" s="48">
        <f t="shared" si="2"/>
        <v>406539301.90663558</v>
      </c>
      <c r="AB28" s="48">
        <f t="shared" si="3"/>
        <v>390856018.09254712</v>
      </c>
      <c r="AC28" s="48">
        <f t="shared" si="4"/>
        <v>0.31909077537787534</v>
      </c>
      <c r="AD28" s="49">
        <f t="shared" si="5"/>
        <v>0.95282582387115422</v>
      </c>
    </row>
    <row r="29" spans="1:36" x14ac:dyDescent="0.2">
      <c r="A29" s="48" t="s">
        <v>32</v>
      </c>
      <c r="B29" s="48">
        <v>303.10888336182899</v>
      </c>
      <c r="C29" s="48">
        <v>306.95446699782002</v>
      </c>
      <c r="D29" s="48">
        <v>4722403.98189482</v>
      </c>
      <c r="E29" s="48">
        <v>5426219.9218949899</v>
      </c>
      <c r="F29" s="48">
        <v>5103355.7996798502</v>
      </c>
      <c r="G29" s="48">
        <v>5234761.1945750099</v>
      </c>
      <c r="H29" s="48">
        <v>4957818.8258319199</v>
      </c>
      <c r="I29" s="48">
        <v>4910425.61960751</v>
      </c>
      <c r="J29" s="48">
        <v>5028146.3451290699</v>
      </c>
      <c r="K29" s="48">
        <v>4677814.2633483103</v>
      </c>
      <c r="L29" s="48">
        <v>5396742.2596026203</v>
      </c>
      <c r="M29" s="48">
        <v>4832356.0831802404</v>
      </c>
      <c r="N29" s="48">
        <v>5333189.5662762998</v>
      </c>
      <c r="O29" s="48">
        <v>4721574.8783500902</v>
      </c>
      <c r="P29" s="48">
        <v>5186004.6084402502</v>
      </c>
      <c r="Q29" s="48">
        <v>5684791.7496435298</v>
      </c>
      <c r="R29" s="48">
        <v>5301576.9959920598</v>
      </c>
      <c r="S29" s="48">
        <v>5326912.4822313497</v>
      </c>
      <c r="T29" s="48">
        <v>5087610.7406271202</v>
      </c>
      <c r="U29" s="48">
        <v>4999046.6084566796</v>
      </c>
      <c r="V29" s="48">
        <v>4782845.02114846</v>
      </c>
      <c r="W29" s="48">
        <v>5566965.9138102401</v>
      </c>
      <c r="X29" s="48">
        <v>5107053.0034215003</v>
      </c>
      <c r="Y29" s="48">
        <f t="shared" si="0"/>
        <v>5029004.4294744339</v>
      </c>
      <c r="Z29" s="48">
        <f t="shared" si="1"/>
        <v>5190688.3243997796</v>
      </c>
      <c r="AA29" s="48">
        <f t="shared" si="2"/>
        <v>261621.70138632361</v>
      </c>
      <c r="AB29" s="48">
        <f t="shared" si="3"/>
        <v>296252.40364912525</v>
      </c>
      <c r="AC29" s="48">
        <f t="shared" si="4"/>
        <v>0.10129437267611595</v>
      </c>
      <c r="AD29" s="49">
        <f t="shared" si="5"/>
        <v>0.96885116485123546</v>
      </c>
    </row>
    <row r="30" spans="1:36" s="37" customFormat="1" x14ac:dyDescent="0.2">
      <c r="A30" s="48" t="s">
        <v>31</v>
      </c>
      <c r="B30" s="48">
        <v>229.07132156411399</v>
      </c>
      <c r="C30" s="48">
        <v>300.95417918283698</v>
      </c>
      <c r="D30" s="48">
        <v>2515851.5902040899</v>
      </c>
      <c r="E30" s="48">
        <v>2777652.3366915002</v>
      </c>
      <c r="F30" s="48">
        <v>2541693.9259354901</v>
      </c>
      <c r="G30" s="48">
        <v>2725200.9880249901</v>
      </c>
      <c r="H30" s="48">
        <v>2519534.8396430002</v>
      </c>
      <c r="I30" s="48">
        <v>2533352.2501342501</v>
      </c>
      <c r="J30" s="48">
        <v>2457752.6865149098</v>
      </c>
      <c r="K30" s="48">
        <v>2570269.0549510601</v>
      </c>
      <c r="L30" s="48">
        <v>2851153.2921579001</v>
      </c>
      <c r="M30" s="48">
        <v>2708931.29259578</v>
      </c>
      <c r="N30" s="48">
        <v>2746460.43793318</v>
      </c>
      <c r="O30" s="48">
        <v>2409994.5559362001</v>
      </c>
      <c r="P30" s="48">
        <v>2455887.44058405</v>
      </c>
      <c r="Q30" s="48">
        <v>2463704.7926042499</v>
      </c>
      <c r="R30" s="48">
        <v>2600517.0594016998</v>
      </c>
      <c r="S30" s="48">
        <v>2678993.6880680099</v>
      </c>
      <c r="T30" s="48">
        <v>2596196.6928550899</v>
      </c>
      <c r="U30" s="48">
        <v>2458847.3792610299</v>
      </c>
      <c r="V30" s="48">
        <v>2465592.98340418</v>
      </c>
      <c r="W30" s="48">
        <v>2836295.5807333998</v>
      </c>
      <c r="X30" s="48">
        <v>2627692.5322106099</v>
      </c>
      <c r="Y30" s="48">
        <f t="shared" si="0"/>
        <v>2620139.2256852975</v>
      </c>
      <c r="Z30" s="48">
        <f t="shared" si="1"/>
        <v>2576380.2857265184</v>
      </c>
      <c r="AA30" s="48">
        <f t="shared" si="2"/>
        <v>133599.36115755441</v>
      </c>
      <c r="AB30" s="48">
        <f t="shared" si="3"/>
        <v>138422.27551382224</v>
      </c>
      <c r="AC30" s="48">
        <f t="shared" si="4"/>
        <v>0.23549655568112993</v>
      </c>
      <c r="AD30" s="50">
        <f t="shared" si="5"/>
        <v>1.0169846587482483</v>
      </c>
    </row>
    <row r="31" spans="1:36" x14ac:dyDescent="0.2">
      <c r="A31" s="48" t="s">
        <v>30</v>
      </c>
      <c r="B31" s="48">
        <v>183.06520605885299</v>
      </c>
      <c r="C31" s="48">
        <v>300.94530294939898</v>
      </c>
      <c r="D31" s="48">
        <v>3342077.3598540998</v>
      </c>
      <c r="E31" s="48">
        <v>3551967.8207660601</v>
      </c>
      <c r="F31" s="48">
        <v>3367930.1508892798</v>
      </c>
      <c r="G31" s="48">
        <v>3545360.0051890402</v>
      </c>
      <c r="H31" s="48">
        <v>3494110.03561662</v>
      </c>
      <c r="I31" s="48">
        <v>3258599.04576788</v>
      </c>
      <c r="J31" s="48">
        <v>3400349.36960469</v>
      </c>
      <c r="K31" s="48">
        <v>3247496.9690503902</v>
      </c>
      <c r="L31" s="48">
        <v>3628623.4336456601</v>
      </c>
      <c r="M31" s="48">
        <v>3683097.8337073401</v>
      </c>
      <c r="N31" s="48">
        <v>3520794.1489863601</v>
      </c>
      <c r="O31" s="48">
        <v>3111264.2019562698</v>
      </c>
      <c r="P31" s="48">
        <v>3347313.1643082099</v>
      </c>
      <c r="Q31" s="48">
        <v>3297433.2783168899</v>
      </c>
      <c r="R31" s="48">
        <v>3459444.23595744</v>
      </c>
      <c r="S31" s="48">
        <v>3359559.7496804502</v>
      </c>
      <c r="T31" s="48">
        <v>3455579.7214417201</v>
      </c>
      <c r="U31" s="48">
        <v>3077153.21442049</v>
      </c>
      <c r="V31" s="48">
        <v>3341427.09793944</v>
      </c>
      <c r="W31" s="48">
        <v>3696058.88708161</v>
      </c>
      <c r="X31" s="48">
        <v>3384952.0299109998</v>
      </c>
      <c r="Y31" s="48">
        <f t="shared" si="0"/>
        <v>3451961.2024091063</v>
      </c>
      <c r="Z31" s="48">
        <f t="shared" si="1"/>
        <v>3368270.8845454436</v>
      </c>
      <c r="AA31" s="48">
        <f t="shared" si="2"/>
        <v>151338.05961546721</v>
      </c>
      <c r="AB31" s="48">
        <f t="shared" si="3"/>
        <v>174349.5318087028</v>
      </c>
      <c r="AC31" s="48">
        <f t="shared" si="4"/>
        <v>0.12843401440105059</v>
      </c>
      <c r="AD31" s="50">
        <f t="shared" si="5"/>
        <v>1.0248466708089474</v>
      </c>
    </row>
    <row r="32" spans="1:36" x14ac:dyDescent="0.2">
      <c r="A32" s="48" t="s">
        <v>59</v>
      </c>
      <c r="B32" s="48">
        <v>297.13456110601101</v>
      </c>
      <c r="C32" s="48">
        <v>502.341116942898</v>
      </c>
      <c r="D32" s="48">
        <v>2716662.09332617</v>
      </c>
      <c r="E32" s="48">
        <v>3374098.7000722801</v>
      </c>
      <c r="F32" s="48">
        <v>2704585.2212038799</v>
      </c>
      <c r="G32" s="48">
        <v>3583873.8498006398</v>
      </c>
      <c r="H32" s="48">
        <v>2797930.97618477</v>
      </c>
      <c r="I32" s="48">
        <v>2881126.7590177902</v>
      </c>
      <c r="J32" s="48">
        <v>4156899.3948691599</v>
      </c>
      <c r="K32" s="48">
        <v>5485870.11469121</v>
      </c>
      <c r="L32" s="48">
        <v>1705229.72351721</v>
      </c>
      <c r="M32" s="48">
        <v>3438249.26021539</v>
      </c>
      <c r="N32" s="48">
        <v>4191144.3269193699</v>
      </c>
      <c r="O32" s="48">
        <v>2803827.026637</v>
      </c>
      <c r="P32" s="48">
        <v>4283963.7635984505</v>
      </c>
      <c r="Q32" s="48">
        <v>3076923.2637281301</v>
      </c>
      <c r="R32" s="48">
        <v>3321076.00730957</v>
      </c>
      <c r="S32" s="48">
        <v>3353199.1464682799</v>
      </c>
      <c r="T32" s="48">
        <v>3040720.7467714301</v>
      </c>
      <c r="U32" s="48">
        <v>2861442.8295378601</v>
      </c>
      <c r="V32" s="48">
        <v>2429215.53516979</v>
      </c>
      <c r="W32" s="48">
        <v>2620534.6976117399</v>
      </c>
      <c r="X32" s="48">
        <v>2503565.2195524201</v>
      </c>
      <c r="Y32" s="48">
        <f t="shared" si="0"/>
        <v>3284452.6092898501</v>
      </c>
      <c r="Z32" s="48">
        <f t="shared" si="1"/>
        <v>3135055.6875730949</v>
      </c>
      <c r="AA32" s="48">
        <f t="shared" si="2"/>
        <v>1015474.5775668776</v>
      </c>
      <c r="AB32" s="48">
        <f t="shared" si="3"/>
        <v>622581.75142293819</v>
      </c>
      <c r="AC32" s="48">
        <f t="shared" si="4"/>
        <v>0.3428735161462963</v>
      </c>
      <c r="AD32" s="50">
        <f t="shared" si="5"/>
        <v>1.0476536740029667</v>
      </c>
    </row>
    <row r="33" spans="1:30" x14ac:dyDescent="0.2">
      <c r="A33" s="48" t="s">
        <v>81</v>
      </c>
      <c r="B33" s="48">
        <v>277.16615112800201</v>
      </c>
      <c r="C33" s="48">
        <v>345.21460567795498</v>
      </c>
      <c r="D33" s="48">
        <v>7477344.6503291903</v>
      </c>
      <c r="E33" s="48">
        <v>8112298.0531337699</v>
      </c>
      <c r="F33" s="48">
        <v>8991152.26481653</v>
      </c>
      <c r="G33" s="48">
        <v>9422975.3092173301</v>
      </c>
      <c r="H33" s="48">
        <v>5909783.5778999003</v>
      </c>
      <c r="I33" s="48">
        <v>8337530.0515807299</v>
      </c>
      <c r="J33" s="48">
        <v>7186526.5642553903</v>
      </c>
      <c r="K33" s="48">
        <v>7203734.3599659596</v>
      </c>
      <c r="L33" s="48">
        <v>8409772.4513092805</v>
      </c>
      <c r="M33" s="48">
        <v>8126533.7942792196</v>
      </c>
      <c r="N33" s="48">
        <v>5076807.2562472401</v>
      </c>
      <c r="O33" s="48">
        <v>6055363.2821925096</v>
      </c>
      <c r="P33" s="48">
        <v>8290605.5379893398</v>
      </c>
      <c r="Q33" s="48">
        <v>15049604.0559933</v>
      </c>
      <c r="R33" s="48">
        <v>6499993.4296584697</v>
      </c>
      <c r="S33" s="48">
        <v>4457113.3291474897</v>
      </c>
      <c r="T33" s="48">
        <v>2661019.8662566599</v>
      </c>
      <c r="U33" s="48">
        <v>5627003.4905810496</v>
      </c>
      <c r="V33" s="48">
        <v>10025752.140330199</v>
      </c>
      <c r="W33" s="48">
        <v>11420541.133824101</v>
      </c>
      <c r="X33" s="48">
        <v>5028169.47030182</v>
      </c>
      <c r="Y33" s="48">
        <f t="shared" si="0"/>
        <v>7917765.1076787291</v>
      </c>
      <c r="Z33" s="48">
        <f t="shared" si="1"/>
        <v>7290179.3629565621</v>
      </c>
      <c r="AA33" s="48">
        <f t="shared" si="2"/>
        <v>1010392.042991461</v>
      </c>
      <c r="AB33" s="48">
        <f t="shared" si="3"/>
        <v>3607480.7699714042</v>
      </c>
      <c r="AC33" s="48">
        <f t="shared" si="4"/>
        <v>0.3009834023231539</v>
      </c>
      <c r="AD33" s="50">
        <f t="shared" si="5"/>
        <v>1.0860864614540358</v>
      </c>
    </row>
    <row r="34" spans="1:30" s="37" customFormat="1" x14ac:dyDescent="0.2">
      <c r="A34" s="48" t="s">
        <v>56</v>
      </c>
      <c r="B34" s="48">
        <v>261.13447167071098</v>
      </c>
      <c r="C34" s="48">
        <v>485.93505874613999</v>
      </c>
      <c r="D34" s="48">
        <v>2614185.410811</v>
      </c>
      <c r="E34" s="48">
        <v>3786978.1271810699</v>
      </c>
      <c r="F34" s="48">
        <v>3270854.7819608799</v>
      </c>
      <c r="G34" s="48">
        <v>2988162.6779354801</v>
      </c>
      <c r="H34" s="48">
        <v>2632480.0585350902</v>
      </c>
      <c r="I34" s="48">
        <v>2940281.2497487399</v>
      </c>
      <c r="J34" s="48">
        <v>3335492.2012109798</v>
      </c>
      <c r="K34" s="48">
        <v>2795120.0992660802</v>
      </c>
      <c r="L34" s="48">
        <v>2724257.8404421899</v>
      </c>
      <c r="M34" s="48">
        <v>3067671.60656037</v>
      </c>
      <c r="N34" s="48">
        <v>2900357.7884716298</v>
      </c>
      <c r="O34" s="48">
        <v>4229254.9244425902</v>
      </c>
      <c r="P34" s="48">
        <v>2670052.6853636201</v>
      </c>
      <c r="Q34" s="48">
        <v>2659934.1890858901</v>
      </c>
      <c r="R34" s="48">
        <v>2268273.8605166301</v>
      </c>
      <c r="S34" s="48">
        <v>2605530.9615919702</v>
      </c>
      <c r="T34" s="48">
        <v>2601025.9063549</v>
      </c>
      <c r="U34" s="48">
        <v>3201559.6711405599</v>
      </c>
      <c r="V34" s="48">
        <v>2173524.78257437</v>
      </c>
      <c r="W34" s="48">
        <v>2724597.9914201498</v>
      </c>
      <c r="X34" s="48">
        <v>2342256.7600985202</v>
      </c>
      <c r="Y34" s="48">
        <f t="shared" si="0"/>
        <v>3015548.4053651877</v>
      </c>
      <c r="Z34" s="48">
        <f t="shared" si="1"/>
        <v>2761488.1382782576</v>
      </c>
      <c r="AA34" s="48">
        <f t="shared" si="2"/>
        <v>367129.03999962111</v>
      </c>
      <c r="AB34" s="48">
        <f t="shared" si="3"/>
        <v>565871.76556637068</v>
      </c>
      <c r="AC34" s="48">
        <f t="shared" si="4"/>
        <v>0.12126901224025949</v>
      </c>
      <c r="AD34" s="50">
        <f t="shared" si="5"/>
        <v>1.0920012161433119</v>
      </c>
    </row>
    <row r="35" spans="1:30" x14ac:dyDescent="0.2">
      <c r="A35" s="48" t="s">
        <v>58</v>
      </c>
      <c r="B35" s="48">
        <v>343.13994533198297</v>
      </c>
      <c r="C35" s="48">
        <v>495.66687080979602</v>
      </c>
      <c r="D35" s="48">
        <v>8734811.2022654209</v>
      </c>
      <c r="E35" s="48">
        <v>10210480.354055399</v>
      </c>
      <c r="F35" s="48">
        <v>8347975.1750009004</v>
      </c>
      <c r="G35" s="48">
        <v>10957984.2388903</v>
      </c>
      <c r="H35" s="48">
        <v>9301438.1502290498</v>
      </c>
      <c r="I35" s="48">
        <v>8930581.4959222395</v>
      </c>
      <c r="J35" s="48">
        <v>12563401.133475499</v>
      </c>
      <c r="K35" s="48">
        <v>16385883.6669802</v>
      </c>
      <c r="L35" s="48">
        <v>11391862.491364</v>
      </c>
      <c r="M35" s="48">
        <v>10485682.777442301</v>
      </c>
      <c r="N35" s="48">
        <v>12823884.944238501</v>
      </c>
      <c r="O35" s="48">
        <v>8558997.3700779807</v>
      </c>
      <c r="P35" s="48">
        <v>12265404.5247765</v>
      </c>
      <c r="Q35" s="48">
        <v>9626838.5841292795</v>
      </c>
      <c r="R35" s="48">
        <v>10138064.620540399</v>
      </c>
      <c r="S35" s="48">
        <v>10478489.1037915</v>
      </c>
      <c r="T35" s="48">
        <v>9580961.6517620794</v>
      </c>
      <c r="U35" s="48">
        <v>9797902.8433950506</v>
      </c>
      <c r="V35" s="48">
        <v>7542272.8888521697</v>
      </c>
      <c r="W35" s="48">
        <v>7985301.6707077399</v>
      </c>
      <c r="X35" s="48">
        <v>7429042.7224520696</v>
      </c>
      <c r="Y35" s="48">
        <f t="shared" ref="Y35:Y66" si="6">AVERAGE(D35:M35)</f>
        <v>10731010.068562532</v>
      </c>
      <c r="Z35" s="48">
        <f t="shared" ref="Z35:Z66" si="7">AVERAGE(N35:X35)</f>
        <v>9657014.6295202971</v>
      </c>
      <c r="AA35" s="48">
        <f t="shared" ref="AA35:AA66" si="8">STDEV(D35:M35)</f>
        <v>2382890.7846383885</v>
      </c>
      <c r="AB35" s="48">
        <f t="shared" ref="AB35:AB66" si="9">STDEV(N35:X35)</f>
        <v>1766403.0272480887</v>
      </c>
      <c r="AC35" s="48">
        <f t="shared" ref="AC35:AC66" si="10">TTEST(D35:M35,N35:X35,1,2)</f>
        <v>0.12608678405966159</v>
      </c>
      <c r="AD35" s="50">
        <f t="shared" ref="AD35:AD66" si="11">Y35/Z35</f>
        <v>1.1112140221636575</v>
      </c>
    </row>
    <row r="36" spans="1:30" x14ac:dyDescent="0.2">
      <c r="A36" s="48" t="s">
        <v>40</v>
      </c>
      <c r="B36" s="48">
        <v>231.13317149244</v>
      </c>
      <c r="C36" s="48">
        <v>411.80057587863502</v>
      </c>
      <c r="D36" s="48">
        <v>862660.45453202899</v>
      </c>
      <c r="E36" s="48">
        <v>1278070.3518345</v>
      </c>
      <c r="F36" s="48">
        <v>1193685.9793257299</v>
      </c>
      <c r="G36" s="48">
        <v>916095.60078067495</v>
      </c>
      <c r="H36" s="48">
        <v>854318.25797405699</v>
      </c>
      <c r="I36" s="48">
        <v>1013174.36965605</v>
      </c>
      <c r="J36" s="48">
        <v>1088099.0256795101</v>
      </c>
      <c r="K36" s="48">
        <v>938948.69495803304</v>
      </c>
      <c r="L36" s="48">
        <v>916453.66136999603</v>
      </c>
      <c r="M36" s="48">
        <v>1444427.0373511801</v>
      </c>
      <c r="N36" s="48">
        <v>2029326.72011426</v>
      </c>
      <c r="O36" s="48">
        <v>960009.68709214602</v>
      </c>
      <c r="P36" s="48">
        <v>774265.30007675197</v>
      </c>
      <c r="Q36" s="48">
        <v>766432.63306611404</v>
      </c>
      <c r="R36" s="48">
        <v>720181.423575997</v>
      </c>
      <c r="S36" s="48">
        <v>726887.02220206999</v>
      </c>
      <c r="T36" s="48">
        <v>831378.53617490502</v>
      </c>
      <c r="U36" s="48">
        <v>781810.53330894501</v>
      </c>
      <c r="V36" s="48">
        <v>747973.09673080395</v>
      </c>
      <c r="W36" s="48">
        <v>911562.92659697996</v>
      </c>
      <c r="X36" s="48">
        <v>842392.13083716703</v>
      </c>
      <c r="Y36" s="48">
        <f t="shared" si="6"/>
        <v>1050593.343346176</v>
      </c>
      <c r="Z36" s="48">
        <f t="shared" si="7"/>
        <v>917474.54634328547</v>
      </c>
      <c r="AA36" s="48">
        <f t="shared" si="8"/>
        <v>197912.27871087438</v>
      </c>
      <c r="AB36" s="48">
        <f t="shared" si="9"/>
        <v>376406.10092511214</v>
      </c>
      <c r="AC36" s="48">
        <f t="shared" si="10"/>
        <v>0.16531980220203402</v>
      </c>
      <c r="AD36" s="50">
        <f t="shared" si="11"/>
        <v>1.1450926323062072</v>
      </c>
    </row>
    <row r="37" spans="1:30" x14ac:dyDescent="0.2">
      <c r="A37" s="48" t="s">
        <v>50</v>
      </c>
      <c r="B37" s="48">
        <v>174.08417992309299</v>
      </c>
      <c r="C37" s="48">
        <v>448.42370384658801</v>
      </c>
      <c r="D37" s="48">
        <v>1290562.0131031401</v>
      </c>
      <c r="E37" s="48">
        <v>2111673.9790133801</v>
      </c>
      <c r="F37" s="48">
        <v>1639962.0464393001</v>
      </c>
      <c r="G37" s="48">
        <v>1372733.8724891201</v>
      </c>
      <c r="H37" s="48">
        <v>1227793.21943753</v>
      </c>
      <c r="I37" s="48">
        <v>1612382.1612462299</v>
      </c>
      <c r="J37" s="48">
        <v>1730512.5334802801</v>
      </c>
      <c r="K37" s="48">
        <v>1405414.8878755399</v>
      </c>
      <c r="L37" s="48">
        <v>1348192.90770009</v>
      </c>
      <c r="M37" s="48">
        <v>1605380.7209484901</v>
      </c>
      <c r="N37" s="48">
        <v>1394656.90766596</v>
      </c>
      <c r="O37" s="48">
        <v>1614972.07099341</v>
      </c>
      <c r="P37" s="48">
        <v>1587989.2205065</v>
      </c>
      <c r="Q37" s="48">
        <v>1045312.395995</v>
      </c>
      <c r="R37" s="48">
        <v>1100142.63971275</v>
      </c>
      <c r="S37" s="48">
        <v>1162909.7597385701</v>
      </c>
      <c r="T37" s="48">
        <v>1153975.5134416099</v>
      </c>
      <c r="U37" s="48">
        <v>1529905.88639385</v>
      </c>
      <c r="V37" s="48">
        <v>1022577.26608976</v>
      </c>
      <c r="W37" s="48">
        <v>1604697.9761354299</v>
      </c>
      <c r="X37" s="48">
        <v>1229872.38604275</v>
      </c>
      <c r="Y37" s="48">
        <f t="shared" si="6"/>
        <v>1534460.8341733101</v>
      </c>
      <c r="Z37" s="48">
        <f t="shared" si="7"/>
        <v>1313364.7293377807</v>
      </c>
      <c r="AA37" s="48">
        <f t="shared" si="8"/>
        <v>263497.63237207179</v>
      </c>
      <c r="AB37" s="48">
        <f t="shared" si="9"/>
        <v>236990.46488059784</v>
      </c>
      <c r="AC37" s="48">
        <f t="shared" si="10"/>
        <v>2.8580386575771857E-2</v>
      </c>
      <c r="AD37" s="50">
        <f t="shared" si="11"/>
        <v>1.1683432636012767</v>
      </c>
    </row>
    <row r="38" spans="1:30" x14ac:dyDescent="0.2">
      <c r="A38" s="48" t="s">
        <v>85</v>
      </c>
      <c r="B38" s="48">
        <v>476.30625836027201</v>
      </c>
      <c r="C38" s="48">
        <v>396.739465080287</v>
      </c>
      <c r="D38" s="48">
        <v>10214177.7659763</v>
      </c>
      <c r="E38" s="48">
        <v>20398551.912351601</v>
      </c>
      <c r="F38" s="48">
        <v>17305704.9032019</v>
      </c>
      <c r="G38" s="48">
        <v>14045225.588624399</v>
      </c>
      <c r="H38" s="48">
        <v>10379637.7817169</v>
      </c>
      <c r="I38" s="48">
        <v>13375639.9297453</v>
      </c>
      <c r="J38" s="48">
        <v>31830881.909910001</v>
      </c>
      <c r="K38" s="48">
        <v>32372148.5130172</v>
      </c>
      <c r="L38" s="48">
        <v>15505610.7580192</v>
      </c>
      <c r="M38" s="48">
        <v>17898899.7179262</v>
      </c>
      <c r="N38" s="48">
        <v>19959046.527658999</v>
      </c>
      <c r="O38" s="48">
        <v>24823249.9435886</v>
      </c>
      <c r="P38" s="48">
        <v>16323230.676284101</v>
      </c>
      <c r="Q38" s="48">
        <v>15123905.026024399</v>
      </c>
      <c r="R38" s="48">
        <v>12517600.5930283</v>
      </c>
      <c r="S38" s="48">
        <v>10401673.226890201</v>
      </c>
      <c r="T38" s="48">
        <v>8707590.3723741099</v>
      </c>
      <c r="U38" s="48">
        <v>18121613.649448201</v>
      </c>
      <c r="V38" s="48">
        <v>13328143.731747501</v>
      </c>
      <c r="W38" s="48">
        <v>21246412.734292101</v>
      </c>
      <c r="X38" s="48">
        <v>11877051.5343397</v>
      </c>
      <c r="Y38" s="48">
        <f t="shared" si="6"/>
        <v>18332647.878048904</v>
      </c>
      <c r="Z38" s="48">
        <f t="shared" si="7"/>
        <v>15675410.728697836</v>
      </c>
      <c r="AA38" s="48">
        <f t="shared" si="8"/>
        <v>7922728.1496233884</v>
      </c>
      <c r="AB38" s="48">
        <f t="shared" si="9"/>
        <v>4960323.4450313421</v>
      </c>
      <c r="AC38" s="48">
        <f t="shared" si="10"/>
        <v>0.18179867837710229</v>
      </c>
      <c r="AD38" s="50">
        <f t="shared" si="11"/>
        <v>1.1695162694835368</v>
      </c>
    </row>
    <row r="39" spans="1:30" x14ac:dyDescent="0.2">
      <c r="A39" s="48" t="s">
        <v>67</v>
      </c>
      <c r="B39" s="48">
        <v>201.096682081366</v>
      </c>
      <c r="C39" s="48">
        <v>589.91950559443205</v>
      </c>
      <c r="D39" s="48">
        <v>7273292.1737778904</v>
      </c>
      <c r="E39" s="48">
        <v>10194927.211037301</v>
      </c>
      <c r="F39" s="48">
        <v>8234654.8830929901</v>
      </c>
      <c r="G39" s="48">
        <v>7740998.04553439</v>
      </c>
      <c r="H39" s="48">
        <v>7005435.0052083302</v>
      </c>
      <c r="I39" s="48">
        <v>8396789.9926964007</v>
      </c>
      <c r="J39" s="48">
        <v>10491498.359376</v>
      </c>
      <c r="K39" s="48">
        <v>8625033.0618101805</v>
      </c>
      <c r="L39" s="48">
        <v>7589759.4786600396</v>
      </c>
      <c r="M39" s="48">
        <v>8749083.5658476092</v>
      </c>
      <c r="N39" s="48">
        <v>7326918.4207305498</v>
      </c>
      <c r="O39" s="48">
        <v>8777755.5660276897</v>
      </c>
      <c r="P39" s="48">
        <v>8156143.7635865603</v>
      </c>
      <c r="Q39" s="48">
        <v>6189785.1078092996</v>
      </c>
      <c r="R39" s="48">
        <v>6059808.6811711397</v>
      </c>
      <c r="S39" s="48">
        <v>6817858.7371549103</v>
      </c>
      <c r="T39" s="48">
        <v>6415692.4307873901</v>
      </c>
      <c r="U39" s="48">
        <v>7462680.8259465601</v>
      </c>
      <c r="V39" s="48">
        <v>6347076.6551524997</v>
      </c>
      <c r="W39" s="48">
        <v>8434269.3198438007</v>
      </c>
      <c r="X39" s="48">
        <v>6909104.4177209698</v>
      </c>
      <c r="Y39" s="48">
        <f t="shared" si="6"/>
        <v>8430147.1777041145</v>
      </c>
      <c r="Z39" s="48">
        <f t="shared" si="7"/>
        <v>7172463.0841755802</v>
      </c>
      <c r="AA39" s="48">
        <f t="shared" si="8"/>
        <v>1159115.7746998896</v>
      </c>
      <c r="AB39" s="48">
        <f t="shared" si="9"/>
        <v>943268.35159808176</v>
      </c>
      <c r="AC39" s="48">
        <f t="shared" si="10"/>
        <v>6.526247889556522E-3</v>
      </c>
      <c r="AD39" s="50">
        <f t="shared" si="11"/>
        <v>1.1753489810638873</v>
      </c>
    </row>
    <row r="40" spans="1:30" x14ac:dyDescent="0.2">
      <c r="A40" s="48" t="s">
        <v>60</v>
      </c>
      <c r="B40" s="48">
        <v>241.107598569912</v>
      </c>
      <c r="C40" s="48">
        <v>505.79911170859401</v>
      </c>
      <c r="D40" s="48">
        <v>2796559.7910844302</v>
      </c>
      <c r="E40" s="48">
        <v>3244647.0943081402</v>
      </c>
      <c r="F40" s="48">
        <v>2953719.36687438</v>
      </c>
      <c r="G40" s="48">
        <v>2708748.2960968199</v>
      </c>
      <c r="H40" s="48">
        <v>2693020.4791646102</v>
      </c>
      <c r="I40" s="48">
        <v>2976188.7600715901</v>
      </c>
      <c r="J40" s="48">
        <v>2880233.4278492401</v>
      </c>
      <c r="K40" s="48">
        <v>2588315.3677474102</v>
      </c>
      <c r="L40" s="48">
        <v>3062046.3506770902</v>
      </c>
      <c r="M40" s="48">
        <v>2985755.9155712002</v>
      </c>
      <c r="N40" s="48">
        <v>1782462.11432798</v>
      </c>
      <c r="O40" s="48">
        <v>2732366.4924037899</v>
      </c>
      <c r="P40" s="48">
        <v>2616695.0273441202</v>
      </c>
      <c r="Q40" s="48">
        <v>2102724.6661500498</v>
      </c>
      <c r="R40" s="48">
        <v>2266043.0251957201</v>
      </c>
      <c r="S40" s="48">
        <v>2366391.5932250102</v>
      </c>
      <c r="T40" s="48">
        <v>3303731.9133640099</v>
      </c>
      <c r="U40" s="48">
        <v>2459808.8492085198</v>
      </c>
      <c r="V40" s="48">
        <v>2313317.4523692098</v>
      </c>
      <c r="W40" s="48">
        <v>2596123.94328932</v>
      </c>
      <c r="X40" s="48">
        <v>2491253.4715267499</v>
      </c>
      <c r="Y40" s="48">
        <f t="shared" si="6"/>
        <v>2888923.4849444916</v>
      </c>
      <c r="Z40" s="48">
        <f t="shared" si="7"/>
        <v>2457356.2316731345</v>
      </c>
      <c r="AA40" s="48">
        <f t="shared" si="8"/>
        <v>196501.04964033488</v>
      </c>
      <c r="AB40" s="48">
        <f t="shared" si="9"/>
        <v>385311.67917892907</v>
      </c>
      <c r="AC40" s="48">
        <f t="shared" si="10"/>
        <v>2.4609761513910808E-3</v>
      </c>
      <c r="AD40" s="50">
        <f t="shared" si="11"/>
        <v>1.1756225848368418</v>
      </c>
    </row>
    <row r="41" spans="1:30" x14ac:dyDescent="0.2">
      <c r="A41" s="48" t="s">
        <v>49</v>
      </c>
      <c r="B41" s="48">
        <v>173.08079734526601</v>
      </c>
      <c r="C41" s="48">
        <v>448.30218561729401</v>
      </c>
      <c r="D41" s="48">
        <v>15762873.047257001</v>
      </c>
      <c r="E41" s="48">
        <v>24915088.641430698</v>
      </c>
      <c r="F41" s="48">
        <v>19884674.7649206</v>
      </c>
      <c r="G41" s="48">
        <v>17179467.997152299</v>
      </c>
      <c r="H41" s="48">
        <v>15921001.469843799</v>
      </c>
      <c r="I41" s="48">
        <v>19140118.191624202</v>
      </c>
      <c r="J41" s="48">
        <v>21780255.288124301</v>
      </c>
      <c r="K41" s="48">
        <v>17213349.1982935</v>
      </c>
      <c r="L41" s="48">
        <v>17359335.185100999</v>
      </c>
      <c r="M41" s="48">
        <v>20418369.1485315</v>
      </c>
      <c r="N41" s="48">
        <v>17214751.4352425</v>
      </c>
      <c r="O41" s="48">
        <v>20936308.375079598</v>
      </c>
      <c r="P41" s="48">
        <v>18807815.652600601</v>
      </c>
      <c r="Q41" s="48">
        <v>13610168.902354</v>
      </c>
      <c r="R41" s="48">
        <v>13023211.4425581</v>
      </c>
      <c r="S41" s="48">
        <v>14578931.9274802</v>
      </c>
      <c r="T41" s="48">
        <v>14576028.6071869</v>
      </c>
      <c r="U41" s="48">
        <v>17684905.0645095</v>
      </c>
      <c r="V41" s="48">
        <v>12771270.3828896</v>
      </c>
      <c r="W41" s="48">
        <v>19257186.011499502</v>
      </c>
      <c r="X41" s="48">
        <v>14768334.1879761</v>
      </c>
      <c r="Y41" s="48">
        <f t="shared" si="6"/>
        <v>18957453.293227889</v>
      </c>
      <c r="Z41" s="48">
        <f t="shared" si="7"/>
        <v>16111719.271761507</v>
      </c>
      <c r="AA41" s="48">
        <f t="shared" si="8"/>
        <v>2880422.5427247072</v>
      </c>
      <c r="AB41" s="48">
        <f t="shared" si="9"/>
        <v>2785657.0176152787</v>
      </c>
      <c r="AC41" s="48">
        <f t="shared" si="10"/>
        <v>1.6454435494811355E-2</v>
      </c>
      <c r="AD41" s="50">
        <f t="shared" si="11"/>
        <v>1.1766250996226089</v>
      </c>
    </row>
    <row r="42" spans="1:30" x14ac:dyDescent="0.2">
      <c r="A42" s="48" t="s">
        <v>86</v>
      </c>
      <c r="B42" s="48">
        <v>520.33221368495902</v>
      </c>
      <c r="C42" s="48">
        <v>411.52566641993701</v>
      </c>
      <c r="D42" s="48">
        <v>9255071.7355130706</v>
      </c>
      <c r="E42" s="48">
        <v>17703240.3105071</v>
      </c>
      <c r="F42" s="48">
        <v>15881269.658422699</v>
      </c>
      <c r="G42" s="48">
        <v>12353463.710494</v>
      </c>
      <c r="H42" s="48">
        <v>9966687.8161282092</v>
      </c>
      <c r="I42" s="48">
        <v>11798452.225904999</v>
      </c>
      <c r="J42" s="48">
        <v>28585872.959999401</v>
      </c>
      <c r="K42" s="48">
        <v>27781400.681986</v>
      </c>
      <c r="L42" s="48">
        <v>13660933.888472799</v>
      </c>
      <c r="M42" s="48">
        <v>15265739.6439612</v>
      </c>
      <c r="N42" s="48">
        <v>16831061.2741707</v>
      </c>
      <c r="O42" s="48">
        <v>19818018.923752699</v>
      </c>
      <c r="P42" s="48">
        <v>14609085.3373415</v>
      </c>
      <c r="Q42" s="48">
        <v>15051632.104586</v>
      </c>
      <c r="R42" s="48">
        <v>12490721.8496118</v>
      </c>
      <c r="S42" s="48">
        <v>8716313.47590225</v>
      </c>
      <c r="T42" s="48">
        <v>8526158.8754191492</v>
      </c>
      <c r="U42" s="48">
        <v>15569030.5977164</v>
      </c>
      <c r="V42" s="48">
        <v>11903447.4827131</v>
      </c>
      <c r="W42" s="48">
        <v>17553286.755589001</v>
      </c>
      <c r="X42" s="48">
        <v>10389981.5175352</v>
      </c>
      <c r="Y42" s="48">
        <f t="shared" si="6"/>
        <v>16225213.263138946</v>
      </c>
      <c r="Z42" s="48">
        <f t="shared" si="7"/>
        <v>13768976.199485255</v>
      </c>
      <c r="AA42" s="48">
        <f t="shared" si="8"/>
        <v>6818838.503729674</v>
      </c>
      <c r="AB42" s="48">
        <f t="shared" si="9"/>
        <v>3680050.8878164273</v>
      </c>
      <c r="AC42" s="48">
        <f t="shared" si="10"/>
        <v>0.1554336573763859</v>
      </c>
      <c r="AD42" s="50">
        <f t="shared" si="11"/>
        <v>1.1783892301117869</v>
      </c>
    </row>
    <row r="43" spans="1:30" s="37" customFormat="1" x14ac:dyDescent="0.2">
      <c r="A43" s="48" t="s">
        <v>69</v>
      </c>
      <c r="B43" s="48">
        <v>215.12625763788401</v>
      </c>
      <c r="C43" s="48">
        <v>653.399631847828</v>
      </c>
      <c r="D43" s="48">
        <v>3738031.70707617</v>
      </c>
      <c r="E43" s="48">
        <v>5277702.5986079499</v>
      </c>
      <c r="F43" s="48">
        <v>4595081.6356125604</v>
      </c>
      <c r="G43" s="48">
        <v>4036052.3022950199</v>
      </c>
      <c r="H43" s="48">
        <v>3462558.4866240099</v>
      </c>
      <c r="I43" s="48">
        <v>3964207.33455001</v>
      </c>
      <c r="J43" s="48">
        <v>4757295.43180562</v>
      </c>
      <c r="K43" s="48">
        <v>3889954.3772260901</v>
      </c>
      <c r="L43" s="48">
        <v>4220616.2111948002</v>
      </c>
      <c r="M43" s="48">
        <v>4278199.6012129001</v>
      </c>
      <c r="N43" s="48">
        <v>3972241.8307166598</v>
      </c>
      <c r="O43" s="48">
        <v>4051784.0019097002</v>
      </c>
      <c r="P43" s="48">
        <v>3936653.0738952402</v>
      </c>
      <c r="Q43" s="48">
        <v>3105530.8358673798</v>
      </c>
      <c r="R43" s="48">
        <v>2945595.0486027999</v>
      </c>
      <c r="S43" s="48">
        <v>3360029.2671672101</v>
      </c>
      <c r="T43" s="48">
        <v>3293535.9933478101</v>
      </c>
      <c r="U43" s="48">
        <v>3636262.6706347801</v>
      </c>
      <c r="V43" s="48">
        <v>3120231.4843467702</v>
      </c>
      <c r="W43" s="48">
        <v>4486731.5916780196</v>
      </c>
      <c r="X43" s="48">
        <v>3053132.5322887902</v>
      </c>
      <c r="Y43" s="48">
        <f t="shared" si="6"/>
        <v>4221969.9686205136</v>
      </c>
      <c r="Z43" s="48">
        <f t="shared" si="7"/>
        <v>3541975.3027686505</v>
      </c>
      <c r="AA43" s="48">
        <f t="shared" si="8"/>
        <v>533923.0078619651</v>
      </c>
      <c r="AB43" s="48">
        <f t="shared" si="9"/>
        <v>505971.74073247099</v>
      </c>
      <c r="AC43" s="48">
        <f t="shared" si="10"/>
        <v>3.7108247318563699E-3</v>
      </c>
      <c r="AD43" s="50">
        <f t="shared" si="11"/>
        <v>1.1919817637690282</v>
      </c>
    </row>
    <row r="44" spans="1:30" x14ac:dyDescent="0.2">
      <c r="A44" s="48" t="s">
        <v>89</v>
      </c>
      <c r="B44" s="48">
        <v>564.35831881757201</v>
      </c>
      <c r="C44" s="48">
        <v>423.74380846750398</v>
      </c>
      <c r="D44" s="48">
        <v>8226520.20736741</v>
      </c>
      <c r="E44" s="48">
        <v>14803785.6435549</v>
      </c>
      <c r="F44" s="48">
        <v>13134058.934497099</v>
      </c>
      <c r="G44" s="48">
        <v>10321948.717599399</v>
      </c>
      <c r="H44" s="48">
        <v>6718482.9169053501</v>
      </c>
      <c r="I44" s="48">
        <v>9205194.2922556996</v>
      </c>
      <c r="J44" s="48">
        <v>22228964.474165902</v>
      </c>
      <c r="K44" s="48">
        <v>23324457.317386299</v>
      </c>
      <c r="L44" s="48">
        <v>11299998.7165365</v>
      </c>
      <c r="M44" s="48">
        <v>13451201.2337307</v>
      </c>
      <c r="N44" s="48">
        <v>13050048.2589601</v>
      </c>
      <c r="O44" s="48">
        <v>15040257.4925083</v>
      </c>
      <c r="P44" s="48">
        <v>11595260.395486301</v>
      </c>
      <c r="Q44" s="48">
        <v>12029313.8812805</v>
      </c>
      <c r="R44" s="48">
        <v>10572651.529226899</v>
      </c>
      <c r="S44" s="48">
        <v>7545594.8473689696</v>
      </c>
      <c r="T44" s="48">
        <v>6547141.7969580302</v>
      </c>
      <c r="U44" s="48">
        <v>11926225.033394501</v>
      </c>
      <c r="V44" s="48">
        <v>10873580.5683912</v>
      </c>
      <c r="W44" s="48">
        <v>13014960.520671301</v>
      </c>
      <c r="X44" s="48">
        <v>9022315.6087081302</v>
      </c>
      <c r="Y44" s="48">
        <f t="shared" si="6"/>
        <v>13271461.245399926</v>
      </c>
      <c r="Z44" s="48">
        <f t="shared" si="7"/>
        <v>11019759.084814021</v>
      </c>
      <c r="AA44" s="48">
        <f t="shared" si="8"/>
        <v>5589797.9358817963</v>
      </c>
      <c r="AB44" s="48">
        <f t="shared" si="9"/>
        <v>2504487.3692174763</v>
      </c>
      <c r="AC44" s="48">
        <f t="shared" si="10"/>
        <v>0.12032452018595498</v>
      </c>
      <c r="AD44" s="50">
        <f t="shared" si="11"/>
        <v>1.2043331567646431</v>
      </c>
    </row>
    <row r="45" spans="1:30" x14ac:dyDescent="0.2">
      <c r="A45" s="48" t="s">
        <v>111</v>
      </c>
      <c r="B45" s="48">
        <v>216.19477908289201</v>
      </c>
      <c r="C45" s="48">
        <v>620.34271699946498</v>
      </c>
      <c r="D45" s="48">
        <v>7526299.4667471005</v>
      </c>
      <c r="E45" s="48">
        <v>8259017.0752654802</v>
      </c>
      <c r="F45" s="48">
        <v>9360110.5817938</v>
      </c>
      <c r="G45" s="48">
        <v>11083122.7092105</v>
      </c>
      <c r="H45" s="48">
        <v>7986332.8361363104</v>
      </c>
      <c r="I45" s="48">
        <v>10816436.276077701</v>
      </c>
      <c r="J45" s="48">
        <v>8784942.6589482296</v>
      </c>
      <c r="K45" s="48">
        <v>9571341.2020533197</v>
      </c>
      <c r="L45" s="48">
        <v>11443568.1161012</v>
      </c>
      <c r="M45" s="48">
        <v>9352595.9348939005</v>
      </c>
      <c r="N45" s="48">
        <v>9467331.8260655999</v>
      </c>
      <c r="O45" s="48">
        <v>7766839.6036038101</v>
      </c>
      <c r="P45" s="48">
        <v>7696322.01203564</v>
      </c>
      <c r="Q45" s="48">
        <v>7090006.3885618299</v>
      </c>
      <c r="R45" s="48">
        <v>7732872.33529077</v>
      </c>
      <c r="S45" s="48">
        <v>5653059.92580212</v>
      </c>
      <c r="T45" s="48">
        <v>5864808.2210586602</v>
      </c>
      <c r="U45" s="48">
        <v>8492157.5978934504</v>
      </c>
      <c r="V45" s="48">
        <v>7316899.8189741699</v>
      </c>
      <c r="W45" s="48">
        <v>10714604.543110101</v>
      </c>
      <c r="X45" s="48">
        <v>8018405.0515149403</v>
      </c>
      <c r="Y45" s="48">
        <f t="shared" si="6"/>
        <v>9418376.6857227553</v>
      </c>
      <c r="Z45" s="48">
        <f t="shared" si="7"/>
        <v>7801209.7567191897</v>
      </c>
      <c r="AA45" s="48">
        <f t="shared" si="8"/>
        <v>1343069.8510097999</v>
      </c>
      <c r="AB45" s="48">
        <f t="shared" si="9"/>
        <v>1446023.2483009913</v>
      </c>
      <c r="AC45" s="48">
        <f t="shared" si="10"/>
        <v>7.9495884631032975E-3</v>
      </c>
      <c r="AD45" s="50">
        <f t="shared" si="11"/>
        <v>1.2072969423249642</v>
      </c>
    </row>
    <row r="46" spans="1:30" x14ac:dyDescent="0.2">
      <c r="A46" s="48" t="s">
        <v>66</v>
      </c>
      <c r="B46" s="48">
        <v>236.091532809569</v>
      </c>
      <c r="C46" s="48">
        <v>574.44777027773705</v>
      </c>
      <c r="D46" s="48">
        <v>2749559.9426512499</v>
      </c>
      <c r="E46" s="48">
        <v>3400505.41647651</v>
      </c>
      <c r="F46" s="48">
        <v>3515221.0191413201</v>
      </c>
      <c r="G46" s="48">
        <v>3059669.7227394399</v>
      </c>
      <c r="H46" s="48">
        <v>3063556.1321059898</v>
      </c>
      <c r="I46" s="48">
        <v>3007607.0312363398</v>
      </c>
      <c r="J46" s="48">
        <v>3604112.3280039802</v>
      </c>
      <c r="K46" s="48">
        <v>3251287.7521333802</v>
      </c>
      <c r="L46" s="48">
        <v>3080483.4125362998</v>
      </c>
      <c r="M46" s="48">
        <v>3283919.2959969202</v>
      </c>
      <c r="N46" s="48">
        <v>3096616.12836558</v>
      </c>
      <c r="O46" s="48">
        <v>2869238.5491136899</v>
      </c>
      <c r="P46" s="48">
        <v>2562066.5431770198</v>
      </c>
      <c r="Q46" s="48">
        <v>2564119.9509193599</v>
      </c>
      <c r="R46" s="48">
        <v>2398843.1786659402</v>
      </c>
      <c r="S46" s="48">
        <v>2334703.3854143601</v>
      </c>
      <c r="T46" s="48">
        <v>2828439.8864202499</v>
      </c>
      <c r="U46" s="48">
        <v>2821813.8242463502</v>
      </c>
      <c r="V46" s="48">
        <v>2509256.1088101799</v>
      </c>
      <c r="W46" s="48">
        <v>2591529.7324231402</v>
      </c>
      <c r="X46" s="48">
        <v>2461002.15940719</v>
      </c>
      <c r="Y46" s="48">
        <f t="shared" si="6"/>
        <v>3201592.205302143</v>
      </c>
      <c r="Z46" s="48">
        <f t="shared" si="7"/>
        <v>2639784.4951784601</v>
      </c>
      <c r="AA46" s="48">
        <f t="shared" si="8"/>
        <v>259278.06766457681</v>
      </c>
      <c r="AB46" s="48">
        <f t="shared" si="9"/>
        <v>233300.56739160509</v>
      </c>
      <c r="AC46" s="48">
        <f t="shared" si="10"/>
        <v>2.3951651521107807E-5</v>
      </c>
      <c r="AD46" s="50">
        <f t="shared" si="11"/>
        <v>1.2128233237030595</v>
      </c>
    </row>
    <row r="47" spans="1:30" x14ac:dyDescent="0.2">
      <c r="A47" s="48" t="s">
        <v>62</v>
      </c>
      <c r="B47" s="48">
        <v>187.09654836368099</v>
      </c>
      <c r="C47" s="48">
        <v>522.53364451131301</v>
      </c>
      <c r="D47" s="48">
        <v>40280556.815460399</v>
      </c>
      <c r="E47" s="48">
        <v>60574403.902541302</v>
      </c>
      <c r="F47" s="48">
        <v>53823378.164268799</v>
      </c>
      <c r="G47" s="48">
        <v>46486412.455371998</v>
      </c>
      <c r="H47" s="48">
        <v>40528079.963376798</v>
      </c>
      <c r="I47" s="48">
        <v>51318093.044515997</v>
      </c>
      <c r="J47" s="48">
        <v>58068175.373004898</v>
      </c>
      <c r="K47" s="48">
        <v>51423198.418142602</v>
      </c>
      <c r="L47" s="48">
        <v>48133060.084977597</v>
      </c>
      <c r="M47" s="48">
        <v>50888735.478457697</v>
      </c>
      <c r="N47" s="48">
        <v>79447292.839843407</v>
      </c>
      <c r="O47" s="48">
        <v>46567145.542175703</v>
      </c>
      <c r="P47" s="48">
        <v>41381867.612206101</v>
      </c>
      <c r="Q47" s="48">
        <v>33735579.569862098</v>
      </c>
      <c r="R47" s="48">
        <v>32382483.0213526</v>
      </c>
      <c r="S47" s="48">
        <v>35206483.549331397</v>
      </c>
      <c r="T47" s="48">
        <v>32547000.594038799</v>
      </c>
      <c r="U47" s="48">
        <v>39219624.805393003</v>
      </c>
      <c r="V47" s="48">
        <v>31623986.801158201</v>
      </c>
      <c r="W47" s="48">
        <v>45189857.5153047</v>
      </c>
      <c r="X47" s="48">
        <v>36742243.8181912</v>
      </c>
      <c r="Y47" s="48">
        <f t="shared" si="6"/>
        <v>50152409.370011806</v>
      </c>
      <c r="Z47" s="48">
        <f t="shared" si="7"/>
        <v>41276687.788077921</v>
      </c>
      <c r="AA47" s="48">
        <f t="shared" si="8"/>
        <v>6632141.6602096865</v>
      </c>
      <c r="AB47" s="48">
        <f t="shared" si="9"/>
        <v>13664938.088209752</v>
      </c>
      <c r="AC47" s="48">
        <f t="shared" si="10"/>
        <v>3.9125981928740741E-2</v>
      </c>
      <c r="AD47" s="50">
        <f t="shared" si="11"/>
        <v>1.2150298887232296</v>
      </c>
    </row>
    <row r="48" spans="1:30" x14ac:dyDescent="0.2">
      <c r="A48" s="48" t="s">
        <v>90</v>
      </c>
      <c r="B48" s="48">
        <v>608.38461729022094</v>
      </c>
      <c r="C48" s="48">
        <v>434.96902095447803</v>
      </c>
      <c r="D48" s="48">
        <v>6143066.8815252399</v>
      </c>
      <c r="E48" s="48">
        <v>11123550.9661943</v>
      </c>
      <c r="F48" s="48">
        <v>10675464.7425825</v>
      </c>
      <c r="G48" s="48">
        <v>8239010.0019763298</v>
      </c>
      <c r="H48" s="48">
        <v>5815754.0646615904</v>
      </c>
      <c r="I48" s="48">
        <v>6854972.1786755603</v>
      </c>
      <c r="J48" s="48">
        <v>17403841.434653901</v>
      </c>
      <c r="K48" s="48">
        <v>18579918.318009</v>
      </c>
      <c r="L48" s="48">
        <v>8300775.8826779798</v>
      </c>
      <c r="M48" s="48">
        <v>10940057.732591501</v>
      </c>
      <c r="N48" s="48">
        <v>10289034.3413404</v>
      </c>
      <c r="O48" s="48">
        <v>11951375.221491801</v>
      </c>
      <c r="P48" s="48">
        <v>9131962.5606223308</v>
      </c>
      <c r="Q48" s="48">
        <v>10231600.901621601</v>
      </c>
      <c r="R48" s="48">
        <v>8859964.2031219807</v>
      </c>
      <c r="S48" s="48">
        <v>5851605.5283362698</v>
      </c>
      <c r="T48" s="48">
        <v>4574940.0541592902</v>
      </c>
      <c r="U48" s="48">
        <v>8851827.5760860797</v>
      </c>
      <c r="V48" s="48">
        <v>7660757.0876735402</v>
      </c>
      <c r="W48" s="48">
        <v>9366143.0210870393</v>
      </c>
      <c r="X48" s="48">
        <v>7097608.97363526</v>
      </c>
      <c r="Y48" s="48">
        <f t="shared" si="6"/>
        <v>10407641.220354792</v>
      </c>
      <c r="Z48" s="48">
        <f t="shared" si="7"/>
        <v>8533347.2244705092</v>
      </c>
      <c r="AA48" s="48">
        <f t="shared" si="8"/>
        <v>4442671.5701167211</v>
      </c>
      <c r="AB48" s="48">
        <f t="shared" si="9"/>
        <v>2111703.0913428948</v>
      </c>
      <c r="AC48" s="48">
        <f t="shared" si="10"/>
        <v>0.11247278568736145</v>
      </c>
      <c r="AD48" s="50">
        <f t="shared" si="11"/>
        <v>1.2196434700921925</v>
      </c>
    </row>
    <row r="49" spans="1:30" x14ac:dyDescent="0.2">
      <c r="A49" s="48" t="s">
        <v>41</v>
      </c>
      <c r="B49" s="48">
        <v>186.11252105986901</v>
      </c>
      <c r="C49" s="48">
        <v>414.58435047491901</v>
      </c>
      <c r="D49" s="48">
        <v>12167208.96441</v>
      </c>
      <c r="E49" s="48">
        <v>11319919.5264288</v>
      </c>
      <c r="F49" s="48">
        <v>13380232.854434799</v>
      </c>
      <c r="G49" s="48">
        <v>16555924.6110177</v>
      </c>
      <c r="H49" s="48">
        <v>12273529.218017099</v>
      </c>
      <c r="I49" s="48">
        <v>14626579.356375599</v>
      </c>
      <c r="J49" s="48">
        <v>17968884.38583</v>
      </c>
      <c r="K49" s="48">
        <v>13807967.9543755</v>
      </c>
      <c r="L49" s="48">
        <v>13195509.611798299</v>
      </c>
      <c r="M49" s="48">
        <v>15953760.4134338</v>
      </c>
      <c r="N49" s="48">
        <v>13685167.196066599</v>
      </c>
      <c r="O49" s="48">
        <v>12203531.4095196</v>
      </c>
      <c r="P49" s="48">
        <v>9718675.8708515596</v>
      </c>
      <c r="Q49" s="48">
        <v>10817355.584517</v>
      </c>
      <c r="R49" s="48">
        <v>10713075.208906399</v>
      </c>
      <c r="S49" s="48">
        <v>10581759.379554501</v>
      </c>
      <c r="T49" s="48">
        <v>12294039.4630528</v>
      </c>
      <c r="U49" s="48">
        <v>14471116.6918582</v>
      </c>
      <c r="V49" s="48">
        <v>8926966.8137866296</v>
      </c>
      <c r="W49" s="48">
        <v>13265277.7609524</v>
      </c>
      <c r="X49" s="48">
        <v>10218463.697531501</v>
      </c>
      <c r="Y49" s="48">
        <f t="shared" si="6"/>
        <v>14124951.689612161</v>
      </c>
      <c r="Z49" s="48">
        <f t="shared" si="7"/>
        <v>11535948.097872471</v>
      </c>
      <c r="AA49" s="48">
        <f t="shared" si="8"/>
        <v>2132533.5524997087</v>
      </c>
      <c r="AB49" s="48">
        <f t="shared" si="9"/>
        <v>1766190.9982073358</v>
      </c>
      <c r="AC49" s="48">
        <f t="shared" si="10"/>
        <v>3.3588515755976324E-3</v>
      </c>
      <c r="AD49" s="50">
        <f t="shared" si="11"/>
        <v>1.2244291990371532</v>
      </c>
    </row>
    <row r="50" spans="1:30" x14ac:dyDescent="0.2">
      <c r="A50" s="48" t="s">
        <v>94</v>
      </c>
      <c r="B50" s="48">
        <v>357.23546499111097</v>
      </c>
      <c r="C50" s="48">
        <v>454.26359547822301</v>
      </c>
      <c r="D50" s="48">
        <v>4901211.7379370704</v>
      </c>
      <c r="E50" s="48">
        <v>8102999.5485600103</v>
      </c>
      <c r="F50" s="48">
        <v>6707115.5586436596</v>
      </c>
      <c r="G50" s="48">
        <v>5964522.9390724003</v>
      </c>
      <c r="H50" s="48">
        <v>4342372.5932307905</v>
      </c>
      <c r="I50" s="48">
        <v>4836926.1266377801</v>
      </c>
      <c r="J50" s="48">
        <v>13232898.0552174</v>
      </c>
      <c r="K50" s="48">
        <v>14697514.832855299</v>
      </c>
      <c r="L50" s="48">
        <v>5644658.8968016095</v>
      </c>
      <c r="M50" s="48">
        <v>7237600.1240429198</v>
      </c>
      <c r="N50" s="48">
        <v>7553478.4259524597</v>
      </c>
      <c r="O50" s="48">
        <v>8199510.5285751401</v>
      </c>
      <c r="P50" s="48">
        <v>6278299.4922012901</v>
      </c>
      <c r="Q50" s="48">
        <v>6882447.2683220496</v>
      </c>
      <c r="R50" s="48">
        <v>6608693.9230931299</v>
      </c>
      <c r="S50" s="48">
        <v>4138310.29794935</v>
      </c>
      <c r="T50" s="48">
        <v>3565111.3825444798</v>
      </c>
      <c r="U50" s="48">
        <v>6068073.2799858004</v>
      </c>
      <c r="V50" s="48">
        <v>5777796.04579446</v>
      </c>
      <c r="W50" s="48">
        <v>7310648.4673099602</v>
      </c>
      <c r="X50" s="48">
        <v>5039477.7823759802</v>
      </c>
      <c r="Y50" s="48">
        <f t="shared" si="6"/>
        <v>7566782.0412998926</v>
      </c>
      <c r="Z50" s="48">
        <f t="shared" si="7"/>
        <v>6129258.8085549176</v>
      </c>
      <c r="AA50" s="48">
        <f t="shared" si="8"/>
        <v>3579309.7332361233</v>
      </c>
      <c r="AB50" s="48">
        <f t="shared" si="9"/>
        <v>1427690.7809722687</v>
      </c>
      <c r="AC50" s="48">
        <f t="shared" si="10"/>
        <v>0.11664491511475934</v>
      </c>
      <c r="AD50" s="50">
        <f t="shared" si="11"/>
        <v>1.2345345950702149</v>
      </c>
    </row>
    <row r="51" spans="1:30" x14ac:dyDescent="0.2">
      <c r="A51" s="48" t="s">
        <v>84</v>
      </c>
      <c r="B51" s="48">
        <v>432.28001396107902</v>
      </c>
      <c r="C51" s="48">
        <v>379.25497405380003</v>
      </c>
      <c r="D51" s="48">
        <v>10665206.5574129</v>
      </c>
      <c r="E51" s="48">
        <v>24201600.767903399</v>
      </c>
      <c r="F51" s="48">
        <v>19001128.1162038</v>
      </c>
      <c r="G51" s="48">
        <v>16034845.7770404</v>
      </c>
      <c r="H51" s="48">
        <v>9966106.7013131008</v>
      </c>
      <c r="I51" s="48">
        <v>14335978.606009901</v>
      </c>
      <c r="J51" s="48">
        <v>37118254.388981603</v>
      </c>
      <c r="K51" s="48">
        <v>35300920.167931199</v>
      </c>
      <c r="L51" s="48">
        <v>17930090.7353599</v>
      </c>
      <c r="M51" s="48">
        <v>19442110.8114626</v>
      </c>
      <c r="N51" s="48">
        <v>20848823.124948502</v>
      </c>
      <c r="O51" s="48">
        <v>25868565.106329199</v>
      </c>
      <c r="P51" s="48">
        <v>18670743.223129001</v>
      </c>
      <c r="Q51" s="48">
        <v>14909112.1717206</v>
      </c>
      <c r="R51" s="48">
        <v>13107783.924579</v>
      </c>
      <c r="S51" s="48">
        <v>8092588.8589032898</v>
      </c>
      <c r="T51" s="48">
        <v>8371683.8257211</v>
      </c>
      <c r="U51" s="48">
        <v>21309700.1845433</v>
      </c>
      <c r="V51" s="48">
        <v>14498718.1548853</v>
      </c>
      <c r="W51" s="48">
        <v>22678253.649375401</v>
      </c>
      <c r="X51" s="48">
        <v>12019443.2889609</v>
      </c>
      <c r="Y51" s="48">
        <f t="shared" si="6"/>
        <v>20399624.262961883</v>
      </c>
      <c r="Z51" s="48">
        <f t="shared" si="7"/>
        <v>16397765.046645053</v>
      </c>
      <c r="AA51" s="48">
        <f t="shared" si="8"/>
        <v>9335855.1609019786</v>
      </c>
      <c r="AB51" s="48">
        <f t="shared" si="9"/>
        <v>5894540.8677559141</v>
      </c>
      <c r="AC51" s="48">
        <f t="shared" si="10"/>
        <v>0.12499469906546645</v>
      </c>
      <c r="AD51" s="50">
        <f t="shared" si="11"/>
        <v>1.2440490643043822</v>
      </c>
    </row>
    <row r="52" spans="1:30" x14ac:dyDescent="0.2">
      <c r="A52" s="48" t="s">
        <v>68</v>
      </c>
      <c r="B52" s="48">
        <v>228.159999735345</v>
      </c>
      <c r="C52" s="48">
        <v>610.30050912335105</v>
      </c>
      <c r="D52" s="48">
        <v>8293702.9357868703</v>
      </c>
      <c r="E52" s="48">
        <v>8695511.6139118299</v>
      </c>
      <c r="F52" s="48">
        <v>8398723.3319043703</v>
      </c>
      <c r="G52" s="48">
        <v>9955131.45918319</v>
      </c>
      <c r="H52" s="48">
        <v>10185928.688429501</v>
      </c>
      <c r="I52" s="48">
        <v>10257816.1867291</v>
      </c>
      <c r="J52" s="48">
        <v>9822941.4677929897</v>
      </c>
      <c r="K52" s="48">
        <v>9106736.9525517095</v>
      </c>
      <c r="L52" s="48">
        <v>8109199.5266494602</v>
      </c>
      <c r="M52" s="48">
        <v>8361816.59365982</v>
      </c>
      <c r="N52" s="48">
        <v>8587848.2636090294</v>
      </c>
      <c r="O52" s="48">
        <v>7128439.1364955297</v>
      </c>
      <c r="P52" s="48">
        <v>6111317.1376341097</v>
      </c>
      <c r="Q52" s="48">
        <v>6058938.3636593902</v>
      </c>
      <c r="R52" s="48">
        <v>7157472.1023654602</v>
      </c>
      <c r="S52" s="48">
        <v>7088382.4941882296</v>
      </c>
      <c r="T52" s="48">
        <v>6754798.3575192001</v>
      </c>
      <c r="U52" s="48">
        <v>9042284.8757434208</v>
      </c>
      <c r="V52" s="48">
        <v>6438582.1014200998</v>
      </c>
      <c r="W52" s="48">
        <v>8784163.4594004601</v>
      </c>
      <c r="X52" s="48">
        <v>7242646.8945456501</v>
      </c>
      <c r="Y52" s="48">
        <f t="shared" si="6"/>
        <v>9118750.8756598849</v>
      </c>
      <c r="Z52" s="48">
        <f t="shared" si="7"/>
        <v>7308624.8351436881</v>
      </c>
      <c r="AA52" s="48">
        <f t="shared" si="8"/>
        <v>856499.21482334251</v>
      </c>
      <c r="AB52" s="48">
        <f t="shared" si="9"/>
        <v>1048157.3300487384</v>
      </c>
      <c r="AC52" s="48">
        <f t="shared" si="10"/>
        <v>1.9064388697443942E-4</v>
      </c>
      <c r="AD52" s="50">
        <f t="shared" si="11"/>
        <v>1.2476698532687249</v>
      </c>
    </row>
    <row r="53" spans="1:30" x14ac:dyDescent="0.2">
      <c r="A53" s="48" t="s">
        <v>82</v>
      </c>
      <c r="B53" s="48">
        <v>388.25357492855602</v>
      </c>
      <c r="C53" s="48">
        <v>356.20786769129501</v>
      </c>
      <c r="D53" s="48">
        <v>10801261.326471601</v>
      </c>
      <c r="E53" s="48">
        <v>23935884.882950701</v>
      </c>
      <c r="F53" s="48">
        <v>19756585.482053999</v>
      </c>
      <c r="G53" s="48">
        <v>15429642.9050477</v>
      </c>
      <c r="H53" s="48">
        <v>10354184.2861022</v>
      </c>
      <c r="I53" s="48">
        <v>14689555.4599234</v>
      </c>
      <c r="J53" s="48">
        <v>40521295.7417439</v>
      </c>
      <c r="K53" s="48">
        <v>38690451.757013299</v>
      </c>
      <c r="L53" s="48">
        <v>16986584.503634699</v>
      </c>
      <c r="M53" s="48">
        <v>19659749.736917</v>
      </c>
      <c r="N53" s="48">
        <v>20648520.5011307</v>
      </c>
      <c r="O53" s="48">
        <v>28199020.650004901</v>
      </c>
      <c r="P53" s="48">
        <v>19865604.510788102</v>
      </c>
      <c r="Q53" s="48">
        <v>14896246.9251623</v>
      </c>
      <c r="R53" s="48">
        <v>11546242.704261599</v>
      </c>
      <c r="S53" s="48">
        <v>7330395.30425236</v>
      </c>
      <c r="T53" s="48">
        <v>7448251.2950978596</v>
      </c>
      <c r="U53" s="48">
        <v>23065066.1439301</v>
      </c>
      <c r="V53" s="48">
        <v>13236587.757598201</v>
      </c>
      <c r="W53" s="48">
        <v>22939058.752818499</v>
      </c>
      <c r="X53" s="48">
        <v>12183046.507634001</v>
      </c>
      <c r="Y53" s="48">
        <f t="shared" si="6"/>
        <v>21082519.60818585</v>
      </c>
      <c r="Z53" s="48">
        <f t="shared" si="7"/>
        <v>16487094.641152602</v>
      </c>
      <c r="AA53" s="48">
        <f t="shared" si="8"/>
        <v>10594718.294057311</v>
      </c>
      <c r="AB53" s="48">
        <f t="shared" si="9"/>
        <v>6872974.8027187288</v>
      </c>
      <c r="AC53" s="48">
        <f t="shared" si="10"/>
        <v>0.1242317673734519</v>
      </c>
      <c r="AD53" s="50">
        <f t="shared" si="11"/>
        <v>1.2787286096825599</v>
      </c>
    </row>
    <row r="54" spans="1:30" x14ac:dyDescent="0.2">
      <c r="A54" s="48" t="s">
        <v>95</v>
      </c>
      <c r="B54" s="48">
        <v>379.24830878217301</v>
      </c>
      <c r="C54" s="48">
        <v>462.79068207508197</v>
      </c>
      <c r="D54" s="48">
        <v>5549925.59191343</v>
      </c>
      <c r="E54" s="48">
        <v>8852445.2459062692</v>
      </c>
      <c r="F54" s="48">
        <v>8308827.1573539302</v>
      </c>
      <c r="G54" s="48">
        <v>7043581.3790493896</v>
      </c>
      <c r="H54" s="48">
        <v>4528240.4239365002</v>
      </c>
      <c r="I54" s="48">
        <v>5948470.3770162398</v>
      </c>
      <c r="J54" s="48">
        <v>17067009.120728102</v>
      </c>
      <c r="K54" s="48">
        <v>18495968.539692901</v>
      </c>
      <c r="L54" s="48">
        <v>6532804.97413697</v>
      </c>
      <c r="M54" s="48">
        <v>9024022.9669474196</v>
      </c>
      <c r="N54" s="48">
        <v>8494942.6390387397</v>
      </c>
      <c r="O54" s="48">
        <v>9628114.1038846094</v>
      </c>
      <c r="P54" s="48">
        <v>6281138.8309692303</v>
      </c>
      <c r="Q54" s="48">
        <v>8132672.7158352798</v>
      </c>
      <c r="R54" s="48">
        <v>7311042.7432605699</v>
      </c>
      <c r="S54" s="48">
        <v>5028731.2221237598</v>
      </c>
      <c r="T54" s="48">
        <v>4352249.5608899696</v>
      </c>
      <c r="U54" s="48">
        <v>8332292.2479773397</v>
      </c>
      <c r="V54" s="48">
        <v>6420727.8327365201</v>
      </c>
      <c r="W54" s="48">
        <v>6985301.8836534396</v>
      </c>
      <c r="X54" s="48">
        <v>5970841.3406166397</v>
      </c>
      <c r="Y54" s="48">
        <f t="shared" si="6"/>
        <v>9135129.5776681155</v>
      </c>
      <c r="Z54" s="48">
        <f t="shared" si="7"/>
        <v>6994368.6473623728</v>
      </c>
      <c r="AA54" s="48">
        <f t="shared" si="8"/>
        <v>4792281.1701433035</v>
      </c>
      <c r="AB54" s="48">
        <f t="shared" si="9"/>
        <v>1584435.8710373859</v>
      </c>
      <c r="AC54" s="48">
        <f t="shared" si="10"/>
        <v>8.8412114569280498E-2</v>
      </c>
      <c r="AD54" s="50">
        <f t="shared" si="11"/>
        <v>1.3060692162848808</v>
      </c>
    </row>
    <row r="55" spans="1:30" x14ac:dyDescent="0.2">
      <c r="A55" s="48" t="s">
        <v>79</v>
      </c>
      <c r="B55" s="48">
        <v>344.22780018480199</v>
      </c>
      <c r="C55" s="48">
        <v>324.19599817192</v>
      </c>
      <c r="D55" s="48">
        <v>7836875.2151918802</v>
      </c>
      <c r="E55" s="48">
        <v>18881989.963792901</v>
      </c>
      <c r="F55" s="48">
        <v>13829029.3746459</v>
      </c>
      <c r="G55" s="48">
        <v>11173389.366471</v>
      </c>
      <c r="H55" s="48">
        <v>6912528.4793276899</v>
      </c>
      <c r="I55" s="48">
        <v>12143311.050012801</v>
      </c>
      <c r="J55" s="48">
        <v>33019942.795123301</v>
      </c>
      <c r="K55" s="48">
        <v>29757428.553921402</v>
      </c>
      <c r="L55" s="48">
        <v>11837693.047552001</v>
      </c>
      <c r="M55" s="48">
        <v>14476821.4010475</v>
      </c>
      <c r="N55" s="48">
        <v>15569836.806038</v>
      </c>
      <c r="O55" s="48">
        <v>21892328.214537401</v>
      </c>
      <c r="P55" s="48">
        <v>13293985.2760833</v>
      </c>
      <c r="Q55" s="48">
        <v>10154775.3771498</v>
      </c>
      <c r="R55" s="48">
        <v>7722832.9688620903</v>
      </c>
      <c r="S55" s="48">
        <v>4723210.3841073001</v>
      </c>
      <c r="T55" s="48">
        <v>4496961.8922948996</v>
      </c>
      <c r="U55" s="48">
        <v>17669846.064211901</v>
      </c>
      <c r="V55" s="48">
        <v>8797719.9055663794</v>
      </c>
      <c r="W55" s="48">
        <v>16795803.501822401</v>
      </c>
      <c r="X55" s="48">
        <v>8585984.8980805706</v>
      </c>
      <c r="Y55" s="48">
        <f t="shared" si="6"/>
        <v>15986900.924708635</v>
      </c>
      <c r="Z55" s="48">
        <f t="shared" si="7"/>
        <v>11791207.753523095</v>
      </c>
      <c r="AA55" s="48">
        <f t="shared" si="8"/>
        <v>8812846.6449210886</v>
      </c>
      <c r="AB55" s="48">
        <f t="shared" si="9"/>
        <v>5655086.1727870628</v>
      </c>
      <c r="AC55" s="48">
        <f t="shared" si="10"/>
        <v>0.10268085277595046</v>
      </c>
      <c r="AD55" s="50">
        <f t="shared" si="11"/>
        <v>1.3558323505861314</v>
      </c>
    </row>
    <row r="56" spans="1:30" s="37" customFormat="1" x14ac:dyDescent="0.2">
      <c r="A56" s="48" t="s">
        <v>33</v>
      </c>
      <c r="B56" s="48">
        <v>159.06508534795199</v>
      </c>
      <c r="C56" s="48">
        <v>359.36520719669198</v>
      </c>
      <c r="D56" s="48">
        <v>3585350.8279646002</v>
      </c>
      <c r="E56" s="48">
        <v>5855950.8963824902</v>
      </c>
      <c r="F56" s="48">
        <v>5102669.5441206899</v>
      </c>
      <c r="G56" s="48">
        <v>4315344.5201834403</v>
      </c>
      <c r="H56" s="48">
        <v>4584587.3982804799</v>
      </c>
      <c r="I56" s="48">
        <v>4433496.6218303097</v>
      </c>
      <c r="J56" s="48">
        <v>4836117.7656881101</v>
      </c>
      <c r="K56" s="48">
        <v>4302629.7424750803</v>
      </c>
      <c r="L56" s="48">
        <v>4378496.8938025897</v>
      </c>
      <c r="M56" s="48">
        <v>4862802.7676831596</v>
      </c>
      <c r="N56" s="48">
        <v>3518989.6431635199</v>
      </c>
      <c r="O56" s="48">
        <v>4319553.7926900303</v>
      </c>
      <c r="P56" s="48">
        <v>3484077.9783879798</v>
      </c>
      <c r="Q56" s="48">
        <v>3208608.6543427198</v>
      </c>
      <c r="R56" s="48">
        <v>2910562.3267441699</v>
      </c>
      <c r="S56" s="48">
        <v>3018794.2620132002</v>
      </c>
      <c r="T56" s="48">
        <v>2966769.60499469</v>
      </c>
      <c r="U56" s="48">
        <v>3608344.8363609598</v>
      </c>
      <c r="V56" s="48">
        <v>2660315.17412544</v>
      </c>
      <c r="W56" s="48">
        <v>3935768.2970583201</v>
      </c>
      <c r="X56" s="48">
        <v>3162945.9448321802</v>
      </c>
      <c r="Y56" s="48">
        <f t="shared" si="6"/>
        <v>4625744.6978410948</v>
      </c>
      <c r="Z56" s="48">
        <f t="shared" si="7"/>
        <v>3344975.5013375655</v>
      </c>
      <c r="AA56" s="48">
        <f t="shared" si="8"/>
        <v>598542.08316427958</v>
      </c>
      <c r="AB56" s="48">
        <f t="shared" si="9"/>
        <v>487490.71252626827</v>
      </c>
      <c r="AC56" s="48">
        <f t="shared" si="10"/>
        <v>1.6433999214264173E-5</v>
      </c>
      <c r="AD56" s="50">
        <f t="shared" si="11"/>
        <v>1.3828934460032321</v>
      </c>
    </row>
    <row r="57" spans="1:30" x14ac:dyDescent="0.2">
      <c r="A57" s="48" t="s">
        <v>63</v>
      </c>
      <c r="B57" s="48">
        <v>214.14146847814601</v>
      </c>
      <c r="C57" s="48">
        <v>550.31349694297603</v>
      </c>
      <c r="D57" s="48">
        <v>5543039.1230453104</v>
      </c>
      <c r="E57" s="48">
        <v>4358390.41222296</v>
      </c>
      <c r="F57" s="48">
        <v>4375631.9566054204</v>
      </c>
      <c r="G57" s="48">
        <v>5515975.3262236603</v>
      </c>
      <c r="H57" s="48">
        <v>7077158.8848285601</v>
      </c>
      <c r="I57" s="48">
        <v>7940715.7393032201</v>
      </c>
      <c r="J57" s="48">
        <v>5484931.92487197</v>
      </c>
      <c r="K57" s="48">
        <v>5744763.0946205398</v>
      </c>
      <c r="L57" s="48">
        <v>7328515.2933134902</v>
      </c>
      <c r="M57" s="48">
        <v>4512535.4991436899</v>
      </c>
      <c r="N57" s="48">
        <v>5243097.29452815</v>
      </c>
      <c r="O57" s="48">
        <v>3737462.2422265601</v>
      </c>
      <c r="P57" s="48">
        <v>3148582.15950809</v>
      </c>
      <c r="Q57" s="48">
        <v>3214111.8932542899</v>
      </c>
      <c r="R57" s="48">
        <v>3415934.4769145399</v>
      </c>
      <c r="S57" s="48">
        <v>3693209.9802505998</v>
      </c>
      <c r="T57" s="48">
        <v>4203262.06582841</v>
      </c>
      <c r="U57" s="48">
        <v>4191307.51987876</v>
      </c>
      <c r="V57" s="48">
        <v>2730270.9876602502</v>
      </c>
      <c r="W57" s="48">
        <v>6228686.1676022997</v>
      </c>
      <c r="X57" s="48">
        <v>5196049.5727914702</v>
      </c>
      <c r="Y57" s="48">
        <f t="shared" si="6"/>
        <v>5788165.7254178822</v>
      </c>
      <c r="Z57" s="48">
        <f t="shared" si="7"/>
        <v>4091088.578222129</v>
      </c>
      <c r="AA57" s="48">
        <f t="shared" si="8"/>
        <v>1272023.867604556</v>
      </c>
      <c r="AB57" s="48">
        <f t="shared" si="9"/>
        <v>1067166.1566269801</v>
      </c>
      <c r="AC57" s="48">
        <f t="shared" si="10"/>
        <v>1.7857477464474246E-3</v>
      </c>
      <c r="AD57" s="50">
        <f t="shared" si="11"/>
        <v>1.4148228802059462</v>
      </c>
    </row>
    <row r="58" spans="1:30" x14ac:dyDescent="0.2">
      <c r="A58" s="48" t="s">
        <v>52</v>
      </c>
      <c r="B58" s="48">
        <v>206.08148874103301</v>
      </c>
      <c r="C58" s="48">
        <v>461.95410699096101</v>
      </c>
      <c r="D58" s="48">
        <v>863248.74349869101</v>
      </c>
      <c r="E58" s="48">
        <v>1065861.0017683201</v>
      </c>
      <c r="F58" s="48">
        <v>1002673.54141861</v>
      </c>
      <c r="G58" s="48">
        <v>4334693.9308981299</v>
      </c>
      <c r="H58" s="48">
        <v>931033.28680920298</v>
      </c>
      <c r="I58" s="48">
        <v>1270816.87337901</v>
      </c>
      <c r="J58" s="48">
        <v>973343.99781333702</v>
      </c>
      <c r="K58" s="48">
        <v>874711.89414710202</v>
      </c>
      <c r="L58" s="48">
        <v>1064336.37765802</v>
      </c>
      <c r="M58" s="48">
        <v>1024743.36860642</v>
      </c>
      <c r="N58" s="48">
        <v>840070.36596544203</v>
      </c>
      <c r="O58" s="48">
        <v>1219126.27385501</v>
      </c>
      <c r="P58" s="48">
        <v>820772.50726550096</v>
      </c>
      <c r="Q58" s="48">
        <v>1510139.3305688</v>
      </c>
      <c r="R58" s="48">
        <v>792273.54971712199</v>
      </c>
      <c r="S58" s="48">
        <v>856919.64043513802</v>
      </c>
      <c r="T58" s="48">
        <v>766761.32216242701</v>
      </c>
      <c r="U58" s="48">
        <v>753860.60079404199</v>
      </c>
      <c r="V58" s="48">
        <v>975250.10347018298</v>
      </c>
      <c r="W58" s="48">
        <v>991634.47087064595</v>
      </c>
      <c r="X58" s="48">
        <v>806040.716328579</v>
      </c>
      <c r="Y58" s="48">
        <f t="shared" si="6"/>
        <v>1340546.3015996844</v>
      </c>
      <c r="Z58" s="48">
        <f t="shared" si="7"/>
        <v>939349.89831208065</v>
      </c>
      <c r="AA58" s="48">
        <f t="shared" si="8"/>
        <v>1058445.8599026201</v>
      </c>
      <c r="AB58" s="48">
        <f t="shared" si="9"/>
        <v>232896.01855725044</v>
      </c>
      <c r="AC58" s="48">
        <f t="shared" si="10"/>
        <v>0.11724529698095532</v>
      </c>
      <c r="AD58" s="50">
        <f t="shared" si="11"/>
        <v>1.4271000657034341</v>
      </c>
    </row>
    <row r="59" spans="1:30" x14ac:dyDescent="0.2">
      <c r="A59" s="48" t="s">
        <v>102</v>
      </c>
      <c r="B59" s="48">
        <v>371.09443698236902</v>
      </c>
      <c r="C59" s="48">
        <v>514.79748168551896</v>
      </c>
      <c r="D59" s="48">
        <v>2037172.8993085099</v>
      </c>
      <c r="E59" s="48">
        <v>4558259.2207152303</v>
      </c>
      <c r="F59" s="48">
        <v>30497003.419643</v>
      </c>
      <c r="G59" s="48">
        <v>36989790.542282604</v>
      </c>
      <c r="H59" s="48">
        <v>3476440.1842507198</v>
      </c>
      <c r="I59" s="48">
        <v>14651220.8511489</v>
      </c>
      <c r="J59" s="48">
        <v>2939792.58933684</v>
      </c>
      <c r="K59" s="48">
        <v>3686275.4795976402</v>
      </c>
      <c r="L59" s="48">
        <v>12166508.953801399</v>
      </c>
      <c r="M59" s="48">
        <v>4040229.6594763701</v>
      </c>
      <c r="N59" s="48">
        <v>6169687.6351482896</v>
      </c>
      <c r="O59" s="48">
        <v>8029336.1586704999</v>
      </c>
      <c r="P59" s="48">
        <v>13326432.287229</v>
      </c>
      <c r="Q59" s="48">
        <v>10756051.870278699</v>
      </c>
      <c r="R59" s="48">
        <v>5215942.1823214004</v>
      </c>
      <c r="S59" s="48">
        <v>1426890.69829953</v>
      </c>
      <c r="T59" s="48">
        <v>1361810.2044504301</v>
      </c>
      <c r="U59" s="48">
        <v>5274867.9371116702</v>
      </c>
      <c r="V59" s="48">
        <v>7936405.35358431</v>
      </c>
      <c r="W59" s="48">
        <v>5261739.0507900603</v>
      </c>
      <c r="X59" s="48">
        <v>3004487.8846720201</v>
      </c>
      <c r="Y59" s="48">
        <f t="shared" si="6"/>
        <v>11504269.379956122</v>
      </c>
      <c r="Z59" s="48">
        <f t="shared" si="7"/>
        <v>6160331.9329596274</v>
      </c>
      <c r="AA59" s="48">
        <f t="shared" si="8"/>
        <v>12530317.876638545</v>
      </c>
      <c r="AB59" s="48">
        <f t="shared" si="9"/>
        <v>3701288.3319876203</v>
      </c>
      <c r="AC59" s="48">
        <f t="shared" si="10"/>
        <v>9.5797141349629758E-2</v>
      </c>
      <c r="AD59" s="50">
        <f t="shared" si="11"/>
        <v>1.8674755687116182</v>
      </c>
    </row>
    <row r="60" spans="1:30" s="37" customFormat="1" x14ac:dyDescent="0.2">
      <c r="A60" s="48" t="s">
        <v>115</v>
      </c>
      <c r="B60" s="48">
        <v>385.11003283661</v>
      </c>
      <c r="C60" s="48">
        <v>652.82185520092298</v>
      </c>
      <c r="D60" s="48">
        <v>3675715.4173002802</v>
      </c>
      <c r="E60" s="48">
        <v>6270578.4159156596</v>
      </c>
      <c r="F60" s="48">
        <v>9949261.0553742703</v>
      </c>
      <c r="G60" s="48">
        <v>223292090.588469</v>
      </c>
      <c r="H60" s="48">
        <v>3777777.6553155398</v>
      </c>
      <c r="I60" s="48">
        <v>59005715.590707399</v>
      </c>
      <c r="J60" s="48">
        <v>5226005.5631884504</v>
      </c>
      <c r="K60" s="48">
        <v>5788059.0270983903</v>
      </c>
      <c r="L60" s="48">
        <v>11378164.606068499</v>
      </c>
      <c r="M60" s="48">
        <v>6676139.2265813705</v>
      </c>
      <c r="N60" s="48">
        <v>10644003.883876899</v>
      </c>
      <c r="O60" s="48">
        <v>13657379.134063</v>
      </c>
      <c r="P60" s="48">
        <v>14870756.4840563</v>
      </c>
      <c r="Q60" s="48">
        <v>56393022.970853798</v>
      </c>
      <c r="R60" s="48">
        <v>12946206.214191699</v>
      </c>
      <c r="S60" s="48">
        <v>4317631.2843223298</v>
      </c>
      <c r="T60" s="48">
        <v>5404822.0446315696</v>
      </c>
      <c r="U60" s="48">
        <v>14598038.387049999</v>
      </c>
      <c r="V60" s="48">
        <v>26814602.974270701</v>
      </c>
      <c r="W60" s="48">
        <v>14571937.7353816</v>
      </c>
      <c r="X60" s="48">
        <v>7265551.8121646103</v>
      </c>
      <c r="Y60" s="48">
        <f t="shared" si="6"/>
        <v>33503950.714601893</v>
      </c>
      <c r="Z60" s="48">
        <f t="shared" si="7"/>
        <v>16498541.174987501</v>
      </c>
      <c r="AA60" s="48">
        <f t="shared" si="8"/>
        <v>68732025.302910224</v>
      </c>
      <c r="AB60" s="48">
        <f t="shared" si="9"/>
        <v>14558929.762379669</v>
      </c>
      <c r="AC60" s="48">
        <f t="shared" si="10"/>
        <v>0.21595797476614392</v>
      </c>
      <c r="AD60" s="50">
        <f t="shared" si="11"/>
        <v>2.0307220110706106</v>
      </c>
    </row>
    <row r="61" spans="1:30" s="37" customFormat="1" x14ac:dyDescent="0.2">
      <c r="A61" s="48" t="s">
        <v>97</v>
      </c>
      <c r="B61" s="48">
        <v>207.06514829613999</v>
      </c>
      <c r="C61" s="48">
        <v>473.17568528861602</v>
      </c>
      <c r="D61" s="48">
        <v>54558210.220451899</v>
      </c>
      <c r="E61" s="48">
        <v>76253573.787737504</v>
      </c>
      <c r="F61" s="48">
        <v>87211799.324855</v>
      </c>
      <c r="G61" s="48">
        <v>81711266.850601897</v>
      </c>
      <c r="H61" s="48">
        <v>42780522.0200378</v>
      </c>
      <c r="I61" s="48">
        <v>68052134.944966406</v>
      </c>
      <c r="J61" s="48">
        <v>63434848.194231197</v>
      </c>
      <c r="K61" s="48">
        <v>71798660.727082998</v>
      </c>
      <c r="L61" s="48">
        <v>87199378.653280005</v>
      </c>
      <c r="M61" s="48">
        <v>88286844.461568907</v>
      </c>
      <c r="N61" s="48">
        <v>16096426.974569799</v>
      </c>
      <c r="O61" s="48">
        <v>35551448.722444803</v>
      </c>
      <c r="P61" s="48">
        <v>37478588.9661</v>
      </c>
      <c r="Q61" s="48">
        <v>73110347.114820793</v>
      </c>
      <c r="R61" s="48">
        <v>34707650.078361697</v>
      </c>
      <c r="S61" s="48">
        <v>17447553.4886325</v>
      </c>
      <c r="T61" s="48">
        <v>9715213.0680749603</v>
      </c>
      <c r="U61" s="48">
        <v>34166166.757045403</v>
      </c>
      <c r="V61" s="48">
        <v>53312137.629374497</v>
      </c>
      <c r="W61" s="48">
        <v>50807434.598558597</v>
      </c>
      <c r="X61" s="48">
        <v>25381900.529193901</v>
      </c>
      <c r="Y61" s="48">
        <f t="shared" si="6"/>
        <v>72128723.91848138</v>
      </c>
      <c r="Z61" s="48">
        <f t="shared" si="7"/>
        <v>35252260.720652454</v>
      </c>
      <c r="AA61" s="48">
        <f t="shared" si="8"/>
        <v>15227530.16227543</v>
      </c>
      <c r="AB61" s="48">
        <f t="shared" si="9"/>
        <v>18551005.160824627</v>
      </c>
      <c r="AC61" s="48">
        <f t="shared" si="10"/>
        <v>4.4663591000116036E-5</v>
      </c>
      <c r="AD61" s="50">
        <f t="shared" si="11"/>
        <v>2.0460737111315228</v>
      </c>
    </row>
    <row r="62" spans="1:30" x14ac:dyDescent="0.2">
      <c r="A62" s="48" t="s">
        <v>96</v>
      </c>
      <c r="B62" s="48">
        <v>225.075661505862</v>
      </c>
      <c r="C62" s="48">
        <v>473.11761326096803</v>
      </c>
      <c r="D62" s="48">
        <v>42119429.571794301</v>
      </c>
      <c r="E62" s="48">
        <v>58469688.192735702</v>
      </c>
      <c r="F62" s="48">
        <v>66591598.169555403</v>
      </c>
      <c r="G62" s="48">
        <v>63129572.959300801</v>
      </c>
      <c r="H62" s="48">
        <v>33646083.786147498</v>
      </c>
      <c r="I62" s="48">
        <v>53242167.543317802</v>
      </c>
      <c r="J62" s="48">
        <v>48238891.7657995</v>
      </c>
      <c r="K62" s="48">
        <v>54276701.907515898</v>
      </c>
      <c r="L62" s="48">
        <v>68656208.975598201</v>
      </c>
      <c r="M62" s="48">
        <v>67124886.085970998</v>
      </c>
      <c r="N62" s="48">
        <v>11578696.265755</v>
      </c>
      <c r="O62" s="48">
        <v>26623739.968138002</v>
      </c>
      <c r="P62" s="48">
        <v>27885858.879186299</v>
      </c>
      <c r="Q62" s="48">
        <v>54185314.042513199</v>
      </c>
      <c r="R62" s="48">
        <v>25255473.5992442</v>
      </c>
      <c r="S62" s="48">
        <v>12903185.4147794</v>
      </c>
      <c r="T62" s="48">
        <v>8067019.2245595101</v>
      </c>
      <c r="U62" s="48">
        <v>24970839.3862461</v>
      </c>
      <c r="V62" s="48">
        <v>39459754.0360891</v>
      </c>
      <c r="W62" s="48">
        <v>38246168.984398998</v>
      </c>
      <c r="X62" s="48">
        <v>19018411.4350252</v>
      </c>
      <c r="Y62" s="48">
        <f t="shared" si="6"/>
        <v>55549522.895773612</v>
      </c>
      <c r="Z62" s="48">
        <f t="shared" si="7"/>
        <v>26199496.475994095</v>
      </c>
      <c r="AA62" s="48">
        <f t="shared" si="8"/>
        <v>11615141.194378635</v>
      </c>
      <c r="AB62" s="48">
        <f t="shared" si="9"/>
        <v>13713138.635434899</v>
      </c>
      <c r="AC62" s="48">
        <f t="shared" si="10"/>
        <v>2.2149438180695362E-5</v>
      </c>
      <c r="AD62" s="50">
        <f t="shared" si="11"/>
        <v>2.1202515455467692</v>
      </c>
    </row>
    <row r="63" spans="1:30" x14ac:dyDescent="0.2">
      <c r="A63" s="48" t="s">
        <v>53</v>
      </c>
      <c r="B63" s="48">
        <v>407.05943745474599</v>
      </c>
      <c r="C63" s="48">
        <v>472.54593033329502</v>
      </c>
      <c r="D63" s="48">
        <v>8858293.0981868394</v>
      </c>
      <c r="E63" s="48">
        <v>7749139.3873057002</v>
      </c>
      <c r="F63" s="48">
        <v>8580870.5940113794</v>
      </c>
      <c r="G63" s="48">
        <v>7992422.5000278503</v>
      </c>
      <c r="H63" s="48">
        <v>9285746.1823360901</v>
      </c>
      <c r="I63" s="48">
        <v>8061444.2171050599</v>
      </c>
      <c r="J63" s="48">
        <v>7957551.3473386103</v>
      </c>
      <c r="K63" s="48">
        <v>6823022.0436293399</v>
      </c>
      <c r="L63" s="48">
        <v>8842664.86311768</v>
      </c>
      <c r="M63" s="48">
        <v>8068643.4745768001</v>
      </c>
      <c r="N63" s="48">
        <v>1743556.1547544</v>
      </c>
      <c r="O63" s="48">
        <v>3339214.28785423</v>
      </c>
      <c r="P63" s="48">
        <v>3788001.7609631098</v>
      </c>
      <c r="Q63" s="48">
        <v>7245538.1322460799</v>
      </c>
      <c r="R63" s="48">
        <v>3370116.2466002898</v>
      </c>
      <c r="S63" s="48">
        <v>3303299.7947623702</v>
      </c>
      <c r="T63" s="48">
        <v>2046425.99458445</v>
      </c>
      <c r="U63" s="48">
        <v>3300187.3557969602</v>
      </c>
      <c r="V63" s="48">
        <v>5047401.0237264801</v>
      </c>
      <c r="W63" s="48">
        <v>5143057.1998177003</v>
      </c>
      <c r="X63" s="48">
        <v>2956851.7775961598</v>
      </c>
      <c r="Y63" s="48">
        <f t="shared" si="6"/>
        <v>8221979.7707635341</v>
      </c>
      <c r="Z63" s="48">
        <f t="shared" si="7"/>
        <v>3753059.0662456574</v>
      </c>
      <c r="AA63" s="48">
        <f t="shared" si="8"/>
        <v>699452.92922754912</v>
      </c>
      <c r="AB63" s="48">
        <f t="shared" si="9"/>
        <v>1552932.0739749765</v>
      </c>
      <c r="AC63" s="48">
        <f t="shared" si="10"/>
        <v>4.4242872964151068E-8</v>
      </c>
      <c r="AD63" s="50">
        <f t="shared" si="11"/>
        <v>2.190740839841971</v>
      </c>
    </row>
    <row r="64" spans="1:30" s="37" customFormat="1" x14ac:dyDescent="0.2">
      <c r="A64" s="48" t="s">
        <v>55</v>
      </c>
      <c r="B64" s="48">
        <v>339.07204944129597</v>
      </c>
      <c r="C64" s="48">
        <v>472.91760678054601</v>
      </c>
      <c r="D64" s="48">
        <v>120129439.315937</v>
      </c>
      <c r="E64" s="48">
        <v>102196918.03771099</v>
      </c>
      <c r="F64" s="48">
        <v>114065370.96935201</v>
      </c>
      <c r="G64" s="48">
        <v>109672620.917716</v>
      </c>
      <c r="H64" s="48">
        <v>128181471.34948701</v>
      </c>
      <c r="I64" s="48">
        <v>116339996.905596</v>
      </c>
      <c r="J64" s="48">
        <v>107317705.92009</v>
      </c>
      <c r="K64" s="48">
        <v>91604272.898070693</v>
      </c>
      <c r="L64" s="48">
        <v>120494216.869801</v>
      </c>
      <c r="M64" s="48">
        <v>108456336.63257</v>
      </c>
      <c r="N64" s="48">
        <v>22739234.849549301</v>
      </c>
      <c r="O64" s="48">
        <v>45165715.533183001</v>
      </c>
      <c r="P64" s="48">
        <v>50457971.691066101</v>
      </c>
      <c r="Q64" s="48">
        <v>103589877.24211299</v>
      </c>
      <c r="R64" s="48">
        <v>45409175.477196701</v>
      </c>
      <c r="S64" s="48">
        <v>42991532.786545798</v>
      </c>
      <c r="T64" s="48">
        <v>27713948.7538459</v>
      </c>
      <c r="U64" s="48">
        <v>43055823.315308303</v>
      </c>
      <c r="V64" s="48">
        <v>69795929.298881501</v>
      </c>
      <c r="W64" s="48">
        <v>70153950.240161598</v>
      </c>
      <c r="X64" s="48">
        <v>40368084.9999175</v>
      </c>
      <c r="Y64" s="48">
        <f t="shared" si="6"/>
        <v>111845834.98163307</v>
      </c>
      <c r="Z64" s="48">
        <f t="shared" si="7"/>
        <v>51040113.10797897</v>
      </c>
      <c r="AA64" s="48">
        <f t="shared" si="8"/>
        <v>10407942.490609623</v>
      </c>
      <c r="AB64" s="48">
        <f t="shared" si="9"/>
        <v>22655291.615538962</v>
      </c>
      <c r="AC64" s="48">
        <f t="shared" si="10"/>
        <v>1.3084401745456535E-7</v>
      </c>
      <c r="AD64" s="50">
        <f t="shared" si="11"/>
        <v>2.1913320361382289</v>
      </c>
    </row>
    <row r="65" spans="1:30" s="37" customFormat="1" x14ac:dyDescent="0.2">
      <c r="A65" s="48" t="s">
        <v>54</v>
      </c>
      <c r="B65" s="48">
        <v>223.06057893850999</v>
      </c>
      <c r="C65" s="48">
        <v>472.91760678054601</v>
      </c>
      <c r="D65" s="48">
        <v>69937274.352421805</v>
      </c>
      <c r="E65" s="48">
        <v>58857991.457637802</v>
      </c>
      <c r="F65" s="48">
        <v>66282263.6457159</v>
      </c>
      <c r="G65" s="48">
        <v>63133046.212783702</v>
      </c>
      <c r="H65" s="48">
        <v>73568748.2589214</v>
      </c>
      <c r="I65" s="48">
        <v>66074042.695613198</v>
      </c>
      <c r="J65" s="48">
        <v>61026080.800479397</v>
      </c>
      <c r="K65" s="48">
        <v>52851207.6353769</v>
      </c>
      <c r="L65" s="48">
        <v>70785689.535833895</v>
      </c>
      <c r="M65" s="48">
        <v>62794472.604457997</v>
      </c>
      <c r="N65" s="48">
        <v>12657478.8786487</v>
      </c>
      <c r="O65" s="48">
        <v>25595146.998728499</v>
      </c>
      <c r="P65" s="48">
        <v>28249267.8463297</v>
      </c>
      <c r="Q65" s="48">
        <v>56266847.245715201</v>
      </c>
      <c r="R65" s="48">
        <v>25324664.1170398</v>
      </c>
      <c r="S65" s="48">
        <v>24232858.894542601</v>
      </c>
      <c r="T65" s="48">
        <v>15370242.829626299</v>
      </c>
      <c r="U65" s="48">
        <v>24063957.203535501</v>
      </c>
      <c r="V65" s="48">
        <v>38570291.914640598</v>
      </c>
      <c r="W65" s="48">
        <v>39671830.407713503</v>
      </c>
      <c r="X65" s="48">
        <v>22455996.3850777</v>
      </c>
      <c r="Y65" s="48">
        <f t="shared" si="6"/>
        <v>64531081.719924197</v>
      </c>
      <c r="Z65" s="48">
        <f t="shared" si="7"/>
        <v>28405325.701963469</v>
      </c>
      <c r="AA65" s="48">
        <f t="shared" si="8"/>
        <v>6158396.0627361899</v>
      </c>
      <c r="AB65" s="48">
        <f t="shared" si="9"/>
        <v>12302424.669145307</v>
      </c>
      <c r="AC65" s="48">
        <f t="shared" si="10"/>
        <v>4.2683511105775794E-8</v>
      </c>
      <c r="AD65" s="50">
        <f t="shared" si="11"/>
        <v>2.2717951695749643</v>
      </c>
    </row>
    <row r="66" spans="1:30" s="37" customFormat="1" x14ac:dyDescent="0.2">
      <c r="A66" s="48" t="s">
        <v>39</v>
      </c>
      <c r="B66" s="48">
        <v>158.08106347031901</v>
      </c>
      <c r="C66" s="48">
        <v>402.19335311199399</v>
      </c>
      <c r="D66" s="48">
        <v>6241529.0088957399</v>
      </c>
      <c r="E66" s="48">
        <v>6953968.66305908</v>
      </c>
      <c r="F66" s="48">
        <v>7546542.0902279504</v>
      </c>
      <c r="G66" s="48">
        <v>7424365.96691046</v>
      </c>
      <c r="H66" s="48">
        <v>4810325.7453181501</v>
      </c>
      <c r="I66" s="48">
        <v>5126740.6614013603</v>
      </c>
      <c r="J66" s="48">
        <v>5888663.6599988397</v>
      </c>
      <c r="K66" s="48">
        <v>3702575.8611010802</v>
      </c>
      <c r="L66" s="48">
        <v>4855113.8919047704</v>
      </c>
      <c r="M66" s="48">
        <v>4372484.7865696698</v>
      </c>
      <c r="N66" s="48">
        <v>2115281.4245552002</v>
      </c>
      <c r="O66" s="48">
        <v>2404746.5811344301</v>
      </c>
      <c r="P66" s="48">
        <v>2246889.10741043</v>
      </c>
      <c r="Q66" s="48">
        <v>2762080.8782265298</v>
      </c>
      <c r="R66" s="48">
        <v>1836114.33769303</v>
      </c>
      <c r="S66" s="48">
        <v>1800142.19135415</v>
      </c>
      <c r="T66" s="48">
        <v>1914049.48134643</v>
      </c>
      <c r="U66" s="48">
        <v>2108118.2841675198</v>
      </c>
      <c r="V66" s="48">
        <v>1704777.30968662</v>
      </c>
      <c r="W66" s="48">
        <v>4511523.9804563401</v>
      </c>
      <c r="X66" s="48">
        <v>1821973.9336995699</v>
      </c>
      <c r="Y66" s="48">
        <f t="shared" si="6"/>
        <v>5692231.0335387113</v>
      </c>
      <c r="Z66" s="48">
        <f t="shared" si="7"/>
        <v>2293245.2281572954</v>
      </c>
      <c r="AA66" s="48">
        <f t="shared" si="8"/>
        <v>1327897.924430815</v>
      </c>
      <c r="AB66" s="48">
        <f t="shared" si="9"/>
        <v>799086.46756636212</v>
      </c>
      <c r="AC66" s="48">
        <f t="shared" si="10"/>
        <v>3.9557931101610118E-7</v>
      </c>
      <c r="AD66" s="50">
        <f t="shared" si="11"/>
        <v>2.4821728455585288</v>
      </c>
    </row>
    <row r="67" spans="1:30" x14ac:dyDescent="0.2">
      <c r="A67" s="48" t="s">
        <v>38</v>
      </c>
      <c r="B67" s="48">
        <v>172.09660926545601</v>
      </c>
      <c r="C67" s="48">
        <v>392.02908298232899</v>
      </c>
      <c r="D67" s="48">
        <v>14358540.8096883</v>
      </c>
      <c r="E67" s="48">
        <v>13235510.7743538</v>
      </c>
      <c r="F67" s="48">
        <v>14019870.706356799</v>
      </c>
      <c r="G67" s="48">
        <v>15335137.2456169</v>
      </c>
      <c r="H67" s="48">
        <v>14494449.9518186</v>
      </c>
      <c r="I67" s="48">
        <v>13678641.6198682</v>
      </c>
      <c r="J67" s="48">
        <v>10775274.9911662</v>
      </c>
      <c r="K67" s="48">
        <v>11350427.210015601</v>
      </c>
      <c r="L67" s="48">
        <v>13642498.1866301</v>
      </c>
      <c r="M67" s="48">
        <v>12933026.173983</v>
      </c>
      <c r="N67" s="48">
        <v>3229838.6372787799</v>
      </c>
      <c r="O67" s="48">
        <v>2774483.9060265399</v>
      </c>
      <c r="P67" s="48">
        <v>3093680.4202620899</v>
      </c>
      <c r="Q67" s="48">
        <v>4802263.51529573</v>
      </c>
      <c r="R67" s="48">
        <v>2989488.37997761</v>
      </c>
      <c r="S67" s="48">
        <v>2766671.2982028201</v>
      </c>
      <c r="T67" s="48">
        <v>3018037.3742079199</v>
      </c>
      <c r="U67" s="48">
        <v>2538776.8450334398</v>
      </c>
      <c r="V67" s="48">
        <v>3850158.7194441999</v>
      </c>
      <c r="W67" s="48">
        <v>4103874.8208464198</v>
      </c>
      <c r="X67" s="48">
        <v>2572012.3528487501</v>
      </c>
      <c r="Y67" s="48">
        <f t="shared" ref="Y67:Y89" si="12">AVERAGE(D67:M67)</f>
        <v>13382337.766949749</v>
      </c>
      <c r="Z67" s="48">
        <f t="shared" ref="Z67:Z89" si="13">AVERAGE(N67:X67)</f>
        <v>3249026.0244931187</v>
      </c>
      <c r="AA67" s="48">
        <f t="shared" ref="AA67:AA89" si="14">STDEV(D67:M67)</f>
        <v>1402933.2471609376</v>
      </c>
      <c r="AB67" s="48">
        <f t="shared" ref="AB67:AB89" si="15">STDEV(N67:X67)</f>
        <v>712077.75945845619</v>
      </c>
      <c r="AC67" s="48">
        <f t="shared" ref="AC67:AC89" si="16">TTEST(D67:M67,N67:X67,1,2)</f>
        <v>5.6097804124634037E-15</v>
      </c>
      <c r="AD67" s="50">
        <f t="shared" ref="AD67:AD89" si="17">Y67/Z67</f>
        <v>4.1188767544690661</v>
      </c>
    </row>
    <row r="68" spans="1:30" x14ac:dyDescent="0.2">
      <c r="A68" s="48" t="s">
        <v>48</v>
      </c>
      <c r="B68" s="48">
        <v>192.065643998274</v>
      </c>
      <c r="C68" s="48">
        <v>447.73908744227901</v>
      </c>
      <c r="D68" s="48">
        <v>3072231.2161889202</v>
      </c>
      <c r="E68" s="48">
        <v>3636432.3577260301</v>
      </c>
      <c r="F68" s="48">
        <v>4433793.9534036396</v>
      </c>
      <c r="G68" s="48">
        <v>3551401.2572093601</v>
      </c>
      <c r="H68" s="48">
        <v>3232221.5304460898</v>
      </c>
      <c r="I68" s="48">
        <v>2697388.14794253</v>
      </c>
      <c r="J68" s="48">
        <v>3504363.1936927899</v>
      </c>
      <c r="K68" s="48">
        <v>2546507.4329697401</v>
      </c>
      <c r="L68" s="48">
        <v>2884227.73282293</v>
      </c>
      <c r="M68" s="48">
        <v>2439176.8192088101</v>
      </c>
      <c r="N68" s="48">
        <v>558251.59874710802</v>
      </c>
      <c r="O68" s="48">
        <v>808909.38957188802</v>
      </c>
      <c r="P68" s="48">
        <v>708763.85979626502</v>
      </c>
      <c r="Q68" s="48">
        <v>1031375.02457707</v>
      </c>
      <c r="R68" s="48">
        <v>547915.20917682804</v>
      </c>
      <c r="S68" s="48">
        <v>478280.56880280701</v>
      </c>
      <c r="T68" s="48">
        <v>574771.29527995002</v>
      </c>
      <c r="U68" s="48">
        <v>644060.93951483502</v>
      </c>
      <c r="V68" s="48">
        <v>486157.966404812</v>
      </c>
      <c r="W68" s="48">
        <v>1663078.01511077</v>
      </c>
      <c r="X68" s="48">
        <v>611711.07493739296</v>
      </c>
      <c r="Y68" s="48">
        <f t="shared" si="12"/>
        <v>3199774.3641610839</v>
      </c>
      <c r="Z68" s="48">
        <f t="shared" si="13"/>
        <v>737570.44926542975</v>
      </c>
      <c r="AA68" s="48">
        <f t="shared" si="14"/>
        <v>605937.1388128415</v>
      </c>
      <c r="AB68" s="48">
        <f t="shared" si="15"/>
        <v>346187.29914066446</v>
      </c>
      <c r="AC68" s="48">
        <f t="shared" si="16"/>
        <v>2.374088710715158E-10</v>
      </c>
      <c r="AD68" s="50">
        <f t="shared" si="17"/>
        <v>4.3382626938861808</v>
      </c>
    </row>
    <row r="69" spans="1:30" s="37" customFormat="1" x14ac:dyDescent="0.2">
      <c r="A69" s="48" t="s">
        <v>34</v>
      </c>
      <c r="B69" s="48">
        <v>167.03380077354399</v>
      </c>
      <c r="C69" s="48">
        <v>361.272353730904</v>
      </c>
      <c r="D69" s="48">
        <v>10244024.9185369</v>
      </c>
      <c r="E69" s="48">
        <v>6516148.2877913602</v>
      </c>
      <c r="F69" s="48">
        <v>12112759.5896136</v>
      </c>
      <c r="G69" s="48">
        <v>7940484.63786708</v>
      </c>
      <c r="H69" s="48">
        <v>15461143.293562399</v>
      </c>
      <c r="I69" s="48">
        <v>14638582.023799499</v>
      </c>
      <c r="J69" s="48">
        <v>8926017.9082001802</v>
      </c>
      <c r="K69" s="48">
        <v>7614271.0340734096</v>
      </c>
      <c r="L69" s="48">
        <v>14494586.629333699</v>
      </c>
      <c r="M69" s="48">
        <v>14662327.2981325</v>
      </c>
      <c r="N69" s="48">
        <v>1422465.4888359001</v>
      </c>
      <c r="O69" s="48">
        <v>1453330.7667457699</v>
      </c>
      <c r="P69" s="48">
        <v>1464575.46078272</v>
      </c>
      <c r="Q69" s="48">
        <v>1713530.1161652601</v>
      </c>
      <c r="R69" s="48">
        <v>1617842.7004261401</v>
      </c>
      <c r="S69" s="48">
        <v>1595160.7037130899</v>
      </c>
      <c r="T69" s="48">
        <v>1419663.9223098101</v>
      </c>
      <c r="U69" s="48">
        <v>1557306.1975604</v>
      </c>
      <c r="V69" s="48">
        <v>1642368.69989377</v>
      </c>
      <c r="W69" s="48">
        <v>1629421.57664349</v>
      </c>
      <c r="X69" s="48">
        <v>1573205.0847996301</v>
      </c>
      <c r="Y69" s="48">
        <f t="shared" si="12"/>
        <v>11261034.562091064</v>
      </c>
      <c r="Z69" s="48">
        <f t="shared" si="13"/>
        <v>1553533.7016250892</v>
      </c>
      <c r="AA69" s="48">
        <f t="shared" si="14"/>
        <v>3417671.7246331437</v>
      </c>
      <c r="AB69" s="48">
        <f t="shared" si="15"/>
        <v>99284.097326307223</v>
      </c>
      <c r="AC69" s="48">
        <f t="shared" si="16"/>
        <v>6.5929474130747109E-9</v>
      </c>
      <c r="AD69" s="50">
        <f t="shared" si="17"/>
        <v>7.2486580434729859</v>
      </c>
    </row>
    <row r="70" spans="1:30" s="37" customFormat="1" x14ac:dyDescent="0.2">
      <c r="A70" s="48" t="s">
        <v>87</v>
      </c>
      <c r="B70" s="48">
        <v>358.08544180452401</v>
      </c>
      <c r="C70" s="48">
        <v>415.57045106039197</v>
      </c>
      <c r="D70" s="48">
        <v>7126933.3071776703</v>
      </c>
      <c r="E70" s="48">
        <v>11519036.008807</v>
      </c>
      <c r="F70" s="48">
        <v>12754557.4967287</v>
      </c>
      <c r="G70" s="48">
        <v>10618595.555667801</v>
      </c>
      <c r="H70" s="48">
        <v>7157097.8956040004</v>
      </c>
      <c r="I70" s="48">
        <v>9713625.3554799091</v>
      </c>
      <c r="J70" s="48">
        <v>8514795.1754398607</v>
      </c>
      <c r="K70" s="48">
        <v>10764023.2949256</v>
      </c>
      <c r="L70" s="48">
        <v>11364144.180443</v>
      </c>
      <c r="M70" s="48">
        <v>11299644.625605</v>
      </c>
      <c r="N70" s="48">
        <v>433520.90952802898</v>
      </c>
      <c r="O70" s="48">
        <v>310537.01478148601</v>
      </c>
      <c r="P70" s="48">
        <v>396813.85623488098</v>
      </c>
      <c r="Q70" s="48">
        <v>460643.917876138</v>
      </c>
      <c r="R70" s="48">
        <v>454534.39347953099</v>
      </c>
      <c r="S70" s="48">
        <v>607621.06636107794</v>
      </c>
      <c r="T70" s="48">
        <v>379712.89092026203</v>
      </c>
      <c r="U70" s="48">
        <v>365119.903725916</v>
      </c>
      <c r="V70" s="48">
        <v>463033.06014632998</v>
      </c>
      <c r="W70" s="48">
        <v>230046.99398679199</v>
      </c>
      <c r="X70" s="48">
        <v>544765.47874704201</v>
      </c>
      <c r="Y70" s="48">
        <f t="shared" si="12"/>
        <v>10083245.289587855</v>
      </c>
      <c r="Z70" s="48">
        <f t="shared" si="13"/>
        <v>422395.40779886226</v>
      </c>
      <c r="AA70" s="48">
        <f t="shared" si="14"/>
        <v>1913883.9386481151</v>
      </c>
      <c r="AB70" s="48">
        <f t="shared" si="15"/>
        <v>104317.27859429344</v>
      </c>
      <c r="AC70" s="48">
        <f t="shared" si="16"/>
        <v>3.8584383903734056E-13</v>
      </c>
      <c r="AD70" s="50">
        <f t="shared" si="17"/>
        <v>23.871578865244981</v>
      </c>
    </row>
    <row r="71" spans="1:30" x14ac:dyDescent="0.2">
      <c r="A71" s="48" t="s">
        <v>101</v>
      </c>
      <c r="B71" s="48">
        <v>575.17607376280898</v>
      </c>
      <c r="C71" s="48">
        <v>513.632968358977</v>
      </c>
      <c r="D71" s="48">
        <v>38128288.006948598</v>
      </c>
      <c r="E71" s="48">
        <v>73185839.839674801</v>
      </c>
      <c r="F71" s="48">
        <v>72690762.262965307</v>
      </c>
      <c r="G71" s="48">
        <v>61040603.146597996</v>
      </c>
      <c r="H71" s="48">
        <v>38344690.7488079</v>
      </c>
      <c r="I71" s="48">
        <v>44622812.663034</v>
      </c>
      <c r="J71" s="48">
        <v>44145626.277300701</v>
      </c>
      <c r="K71" s="48">
        <v>47650248.509390399</v>
      </c>
      <c r="L71" s="48">
        <v>59295274.704418696</v>
      </c>
      <c r="M71" s="48">
        <v>73147471.846503302</v>
      </c>
      <c r="N71" s="48">
        <v>55541.050239379299</v>
      </c>
      <c r="O71" s="48">
        <v>15934089.1120841</v>
      </c>
      <c r="P71" s="48">
        <v>1272687.0983193801</v>
      </c>
      <c r="Q71" s="48">
        <v>427596.96701315802</v>
      </c>
      <c r="R71" s="48">
        <v>189429.67457838901</v>
      </c>
      <c r="S71" s="48">
        <v>147563.45008380999</v>
      </c>
      <c r="T71" s="48">
        <v>175991.10519323</v>
      </c>
      <c r="U71" s="48">
        <v>757003.21609500295</v>
      </c>
      <c r="V71" s="48">
        <v>843380.56549816602</v>
      </c>
      <c r="W71" s="48">
        <v>1595731.6131945399</v>
      </c>
      <c r="X71" s="48">
        <v>900013.78740181995</v>
      </c>
      <c r="Y71" s="48">
        <f t="shared" si="12"/>
        <v>55225161.80056417</v>
      </c>
      <c r="Z71" s="48">
        <f t="shared" si="13"/>
        <v>2027184.3308819071</v>
      </c>
      <c r="AA71" s="48">
        <f t="shared" si="14"/>
        <v>14410745.034626119</v>
      </c>
      <c r="AB71" s="48">
        <f t="shared" si="15"/>
        <v>4639245.3386325715</v>
      </c>
      <c r="AC71" s="48">
        <f t="shared" si="16"/>
        <v>2.2111966707906074E-10</v>
      </c>
      <c r="AD71" s="50">
        <f t="shared" si="17"/>
        <v>27.242299064406733</v>
      </c>
    </row>
    <row r="72" spans="1:30" x14ac:dyDescent="0.2">
      <c r="A72" s="48" t="s">
        <v>93</v>
      </c>
      <c r="B72" s="48">
        <v>287.05540766427998</v>
      </c>
      <c r="C72" s="48">
        <v>446.76855901121399</v>
      </c>
      <c r="D72" s="48">
        <v>12417552.841300899</v>
      </c>
      <c r="E72" s="48">
        <v>19142655.6279606</v>
      </c>
      <c r="F72" s="48">
        <v>20496483.582533799</v>
      </c>
      <c r="G72" s="48">
        <v>18970453.694814399</v>
      </c>
      <c r="H72" s="48">
        <v>10321728.6911465</v>
      </c>
      <c r="I72" s="48">
        <v>16221654.7287775</v>
      </c>
      <c r="J72" s="48">
        <v>14866486.539646501</v>
      </c>
      <c r="K72" s="48">
        <v>18634998.814030401</v>
      </c>
      <c r="L72" s="48">
        <v>19124349.129746798</v>
      </c>
      <c r="M72" s="48">
        <v>19773683.7594832</v>
      </c>
      <c r="N72" s="48">
        <v>333399.637555397</v>
      </c>
      <c r="O72" s="48">
        <v>437892.98287974298</v>
      </c>
      <c r="P72" s="48">
        <v>509162.039361845</v>
      </c>
      <c r="Q72" s="48">
        <v>502511.84781565698</v>
      </c>
      <c r="R72" s="48">
        <v>634360.65750686801</v>
      </c>
      <c r="S72" s="48">
        <v>366630.76126240101</v>
      </c>
      <c r="T72" s="48">
        <v>483597.51398372801</v>
      </c>
      <c r="U72" s="48">
        <v>361809.35431991902</v>
      </c>
      <c r="V72" s="48">
        <v>492981.22490530001</v>
      </c>
      <c r="W72" s="48">
        <v>511586.33399974398</v>
      </c>
      <c r="X72" s="48">
        <v>417594.89502655203</v>
      </c>
      <c r="Y72" s="48">
        <f t="shared" si="12"/>
        <v>16997004.740944058</v>
      </c>
      <c r="Z72" s="48">
        <f t="shared" si="13"/>
        <v>459229.7498742867</v>
      </c>
      <c r="AA72" s="48">
        <f t="shared" si="14"/>
        <v>3437282.5387187446</v>
      </c>
      <c r="AB72" s="48">
        <f t="shared" si="15"/>
        <v>86947.577500299041</v>
      </c>
      <c r="AC72" s="48">
        <f t="shared" si="16"/>
        <v>8.8585943467348841E-13</v>
      </c>
      <c r="AD72" s="50">
        <f t="shared" si="17"/>
        <v>37.011985276644111</v>
      </c>
    </row>
    <row r="73" spans="1:30" x14ac:dyDescent="0.2">
      <c r="A73" s="48" t="s">
        <v>57</v>
      </c>
      <c r="B73" s="48">
        <v>447.092631283375</v>
      </c>
      <c r="C73" s="48">
        <v>486.58536112589297</v>
      </c>
      <c r="D73" s="48">
        <v>13868970.6482988</v>
      </c>
      <c r="E73" s="48">
        <v>12002766.6294757</v>
      </c>
      <c r="F73" s="48">
        <v>12956771.071998401</v>
      </c>
      <c r="G73" s="48">
        <v>12130145.9054332</v>
      </c>
      <c r="H73" s="48">
        <v>13843184.311836399</v>
      </c>
      <c r="I73" s="48">
        <v>14378786.5936279</v>
      </c>
      <c r="J73" s="48">
        <v>11468638.716999801</v>
      </c>
      <c r="K73" s="48">
        <v>11021234.5910457</v>
      </c>
      <c r="L73" s="48">
        <v>13306987.728664801</v>
      </c>
      <c r="M73" s="48">
        <v>12593207.8105607</v>
      </c>
      <c r="N73" s="48">
        <v>193221.80014541501</v>
      </c>
      <c r="O73" s="48">
        <v>182460.09835806501</v>
      </c>
      <c r="P73" s="48">
        <v>142009.992696195</v>
      </c>
      <c r="Q73" s="48">
        <v>197613.01575830099</v>
      </c>
      <c r="R73" s="48">
        <v>161513.96503236299</v>
      </c>
      <c r="S73" s="48">
        <v>182511.41253925001</v>
      </c>
      <c r="T73" s="48">
        <v>248024.35141679799</v>
      </c>
      <c r="U73" s="48">
        <v>160285.60187907101</v>
      </c>
      <c r="V73" s="48">
        <v>169813.12272699599</v>
      </c>
      <c r="W73" s="48">
        <v>194314.031267204</v>
      </c>
      <c r="X73" s="48">
        <v>306254.84585723199</v>
      </c>
      <c r="Y73" s="48">
        <f t="shared" si="12"/>
        <v>12757069.400794141</v>
      </c>
      <c r="Z73" s="48">
        <f t="shared" si="13"/>
        <v>194365.65797062637</v>
      </c>
      <c r="AA73" s="48">
        <f t="shared" si="14"/>
        <v>1108064.3802404283</v>
      </c>
      <c r="AB73" s="48">
        <f t="shared" si="15"/>
        <v>46127.209179272213</v>
      </c>
      <c r="AC73" s="48">
        <f t="shared" si="16"/>
        <v>1.2846765175203958E-19</v>
      </c>
      <c r="AD73" s="50">
        <f t="shared" si="17"/>
        <v>65.634379725260217</v>
      </c>
    </row>
    <row r="74" spans="1:30" s="37" customFormat="1" x14ac:dyDescent="0.2">
      <c r="A74" s="48" t="s">
        <v>37</v>
      </c>
      <c r="B74" s="48">
        <v>609.14519377374302</v>
      </c>
      <c r="C74" s="48">
        <v>391.76923490746202</v>
      </c>
      <c r="D74" s="48">
        <v>8580366.9795648698</v>
      </c>
      <c r="E74" s="48">
        <v>15475184.8154357</v>
      </c>
      <c r="F74" s="48">
        <v>13891212.7740306</v>
      </c>
      <c r="G74" s="48">
        <v>8867217.8218595702</v>
      </c>
      <c r="H74" s="48">
        <v>18817720.228369001</v>
      </c>
      <c r="I74" s="48">
        <v>12585332.8289908</v>
      </c>
      <c r="J74" s="48">
        <v>9276921.6296255495</v>
      </c>
      <c r="K74" s="48">
        <v>10140844.5516351</v>
      </c>
      <c r="L74" s="48">
        <v>13425905.0991231</v>
      </c>
      <c r="M74" s="48">
        <v>17691593.037672602</v>
      </c>
      <c r="N74" s="48">
        <v>342923.36207887199</v>
      </c>
      <c r="O74" s="48">
        <v>14770.6189800845</v>
      </c>
      <c r="P74" s="48">
        <v>47173.149630917302</v>
      </c>
      <c r="Q74" s="48">
        <v>178635.93624272701</v>
      </c>
      <c r="R74" s="48">
        <v>143148.15867615599</v>
      </c>
      <c r="S74" s="48">
        <v>225292.49838709499</v>
      </c>
      <c r="T74" s="48">
        <v>32718.135460370901</v>
      </c>
      <c r="U74" s="48">
        <v>84890.046132445903</v>
      </c>
      <c r="V74" s="48">
        <v>60653.353470283502</v>
      </c>
      <c r="W74" s="48">
        <v>150845.096953328</v>
      </c>
      <c r="X74" s="48">
        <v>50404.626492006399</v>
      </c>
      <c r="Y74" s="48">
        <f t="shared" si="12"/>
        <v>12875229.976630688</v>
      </c>
      <c r="Z74" s="48">
        <f t="shared" si="13"/>
        <v>121041.36204584423</v>
      </c>
      <c r="AA74" s="48">
        <f t="shared" si="14"/>
        <v>3676116.7523453599</v>
      </c>
      <c r="AB74" s="48">
        <f t="shared" si="15"/>
        <v>99643.455901026362</v>
      </c>
      <c r="AC74" s="48">
        <f t="shared" si="16"/>
        <v>2.5264211618330278E-10</v>
      </c>
      <c r="AD74" s="50">
        <f t="shared" si="17"/>
        <v>106.37049814223187</v>
      </c>
    </row>
    <row r="75" spans="1:30" x14ac:dyDescent="0.2">
      <c r="A75" s="48" t="s">
        <v>47</v>
      </c>
      <c r="B75" s="48">
        <v>613.13195962950999</v>
      </c>
      <c r="C75" s="48">
        <v>447.21858844822202</v>
      </c>
      <c r="D75" s="48">
        <v>40220590.903385803</v>
      </c>
      <c r="E75" s="48">
        <v>33130377.0296265</v>
      </c>
      <c r="F75" s="48">
        <v>35327200.651821099</v>
      </c>
      <c r="G75" s="48">
        <v>37830016.385388702</v>
      </c>
      <c r="H75" s="48">
        <v>34892127.497368798</v>
      </c>
      <c r="I75" s="48">
        <v>43067376.459466301</v>
      </c>
      <c r="J75" s="48">
        <v>33847800.441411003</v>
      </c>
      <c r="K75" s="48">
        <v>32137892.782755099</v>
      </c>
      <c r="L75" s="48">
        <v>40449615.693859801</v>
      </c>
      <c r="M75" s="48">
        <v>32630875.6773073</v>
      </c>
      <c r="N75" s="48">
        <v>131390.71572335</v>
      </c>
      <c r="O75" s="48">
        <v>282360.59350576001</v>
      </c>
      <c r="P75" s="48">
        <v>276932.51752589497</v>
      </c>
      <c r="Q75" s="48">
        <v>1052414.93318858</v>
      </c>
      <c r="R75" s="48">
        <v>219812.21275874699</v>
      </c>
      <c r="S75" s="48">
        <v>109695.06338013199</v>
      </c>
      <c r="T75" s="48">
        <v>119426.041083385</v>
      </c>
      <c r="U75" s="48">
        <v>196584.870068488</v>
      </c>
      <c r="V75" s="48">
        <v>456779.89626391302</v>
      </c>
      <c r="W75" s="48">
        <v>427971.18319792103</v>
      </c>
      <c r="X75" s="48">
        <v>258980.794076469</v>
      </c>
      <c r="Y75" s="48">
        <f t="shared" si="12"/>
        <v>36353387.352239043</v>
      </c>
      <c r="Z75" s="48">
        <f t="shared" si="13"/>
        <v>321122.62007023994</v>
      </c>
      <c r="AA75" s="48">
        <f t="shared" si="14"/>
        <v>3807507.5168308034</v>
      </c>
      <c r="AB75" s="48">
        <f t="shared" si="15"/>
        <v>268156.59467780776</v>
      </c>
      <c r="AC75" s="48">
        <f t="shared" si="16"/>
        <v>3.9048767649355167E-18</v>
      </c>
      <c r="AD75" s="50">
        <f t="shared" si="17"/>
        <v>113.20718342509592</v>
      </c>
    </row>
    <row r="76" spans="1:30" x14ac:dyDescent="0.2">
      <c r="A76" s="48" t="s">
        <v>91</v>
      </c>
      <c r="B76" s="48">
        <v>579.16991686972597</v>
      </c>
      <c r="C76" s="48">
        <v>446.17225930222003</v>
      </c>
      <c r="D76" s="48">
        <v>295349687.22647399</v>
      </c>
      <c r="E76" s="48">
        <v>459166726.45176899</v>
      </c>
      <c r="F76" s="48">
        <v>479766186.89906502</v>
      </c>
      <c r="G76" s="48">
        <v>456143623.24242997</v>
      </c>
      <c r="H76" s="48">
        <v>231958530.20874199</v>
      </c>
      <c r="I76" s="48">
        <v>366852059.06611902</v>
      </c>
      <c r="J76" s="48">
        <v>346972619.58865798</v>
      </c>
      <c r="K76" s="48">
        <v>431857992.27193201</v>
      </c>
      <c r="L76" s="48">
        <v>471088135.96853799</v>
      </c>
      <c r="M76" s="48">
        <v>461441370.00252301</v>
      </c>
      <c r="N76" s="48">
        <v>759072.11725558899</v>
      </c>
      <c r="O76" s="48">
        <v>2301188.5004924498</v>
      </c>
      <c r="P76" s="48">
        <v>2217642.3217812502</v>
      </c>
      <c r="Q76" s="48">
        <v>6852298.2400355199</v>
      </c>
      <c r="R76" s="48">
        <v>1673315.9843997399</v>
      </c>
      <c r="S76" s="48">
        <v>595498.04145087302</v>
      </c>
      <c r="T76" s="48">
        <v>417655.23313863098</v>
      </c>
      <c r="U76" s="48">
        <v>1868246.65858335</v>
      </c>
      <c r="V76" s="48">
        <v>3800097.2745305798</v>
      </c>
      <c r="W76" s="48">
        <v>3432248.6984293601</v>
      </c>
      <c r="X76" s="48">
        <v>1672634.3206453901</v>
      </c>
      <c r="Y76" s="48">
        <f t="shared" si="12"/>
        <v>400059693.09262496</v>
      </c>
      <c r="Z76" s="48">
        <f t="shared" si="13"/>
        <v>2326354.3082493395</v>
      </c>
      <c r="AA76" s="48">
        <f t="shared" si="14"/>
        <v>85608427.790651873</v>
      </c>
      <c r="AB76" s="48">
        <f t="shared" si="15"/>
        <v>1845279.9612956017</v>
      </c>
      <c r="AC76" s="48">
        <f t="shared" si="16"/>
        <v>1.6425633453946016E-12</v>
      </c>
      <c r="AD76" s="50">
        <f t="shared" si="17"/>
        <v>171.96851385620766</v>
      </c>
    </row>
    <row r="77" spans="1:30" x14ac:dyDescent="0.2">
      <c r="A77" s="48" t="s">
        <v>51</v>
      </c>
      <c r="B77" s="48">
        <v>463.08793734659002</v>
      </c>
      <c r="C77" s="48">
        <v>456.533218111927</v>
      </c>
      <c r="D77" s="48">
        <v>4026876.6958127199</v>
      </c>
      <c r="E77" s="48">
        <v>5069091.9738399498</v>
      </c>
      <c r="F77" s="48">
        <v>4555884.1768404404</v>
      </c>
      <c r="G77" s="48">
        <v>3443741.1505462099</v>
      </c>
      <c r="H77" s="48">
        <v>6902173.6056723902</v>
      </c>
      <c r="I77" s="48">
        <v>6185365.27460205</v>
      </c>
      <c r="J77" s="48">
        <v>3806094.6408727402</v>
      </c>
      <c r="K77" s="48">
        <v>3948388.8075879398</v>
      </c>
      <c r="L77" s="48">
        <v>5142969.5725715701</v>
      </c>
      <c r="M77" s="48">
        <v>6205415.2037885198</v>
      </c>
      <c r="N77" s="48">
        <v>79988.537521614096</v>
      </c>
      <c r="O77" s="48">
        <v>0</v>
      </c>
      <c r="P77" s="48">
        <v>0</v>
      </c>
      <c r="Q77" s="48">
        <v>9577.6948721024492</v>
      </c>
      <c r="R77" s="48">
        <v>8810.26172142422</v>
      </c>
      <c r="S77" s="48">
        <v>0</v>
      </c>
      <c r="T77" s="48">
        <v>0</v>
      </c>
      <c r="U77" s="48">
        <v>0</v>
      </c>
      <c r="V77" s="48">
        <v>15876.3977873935</v>
      </c>
      <c r="W77" s="48">
        <v>0</v>
      </c>
      <c r="X77" s="48">
        <v>193455.77712169199</v>
      </c>
      <c r="Y77" s="48">
        <f t="shared" si="12"/>
        <v>4928600.110213452</v>
      </c>
      <c r="Z77" s="48">
        <f t="shared" si="13"/>
        <v>27973.51536583875</v>
      </c>
      <c r="AA77" s="48">
        <f t="shared" si="14"/>
        <v>1180774.7538226373</v>
      </c>
      <c r="AB77" s="48">
        <f t="shared" si="15"/>
        <v>59696.753356292407</v>
      </c>
      <c r="AC77" s="48">
        <f t="shared" si="16"/>
        <v>1.2088807757194648E-11</v>
      </c>
      <c r="AD77" s="50">
        <f t="shared" si="17"/>
        <v>176.18808525696622</v>
      </c>
    </row>
    <row r="78" spans="1:30" x14ac:dyDescent="0.2">
      <c r="A78" s="48" t="s">
        <v>88</v>
      </c>
      <c r="B78" s="48">
        <v>617.14702670740098</v>
      </c>
      <c r="C78" s="48">
        <v>416.16260565883999</v>
      </c>
      <c r="D78" s="48">
        <v>25888350.255133498</v>
      </c>
      <c r="E78" s="48">
        <v>36616200.273903601</v>
      </c>
      <c r="F78" s="48">
        <v>39853797.8040874</v>
      </c>
      <c r="G78" s="48">
        <v>35537575.967523798</v>
      </c>
      <c r="H78" s="48">
        <v>23554761.744336501</v>
      </c>
      <c r="I78" s="48">
        <v>30683073.499359</v>
      </c>
      <c r="J78" s="48">
        <v>29884506.738293398</v>
      </c>
      <c r="K78" s="48">
        <v>34647482.073589496</v>
      </c>
      <c r="L78" s="48">
        <v>38518835.466329999</v>
      </c>
      <c r="M78" s="48">
        <v>39338510.056068897</v>
      </c>
      <c r="N78" s="48">
        <v>36392.006074215999</v>
      </c>
      <c r="O78" s="48">
        <v>217672.64602476399</v>
      </c>
      <c r="P78" s="48">
        <v>189591.370565138</v>
      </c>
      <c r="Q78" s="48">
        <v>579695.49420989898</v>
      </c>
      <c r="R78" s="48">
        <v>94690.680010872806</v>
      </c>
      <c r="S78" s="48">
        <v>0</v>
      </c>
      <c r="T78" s="48">
        <v>0</v>
      </c>
      <c r="U78" s="48">
        <v>90153.8666808204</v>
      </c>
      <c r="V78" s="48">
        <v>389296.35851666098</v>
      </c>
      <c r="W78" s="48">
        <v>330414.155755874</v>
      </c>
      <c r="X78" s="48">
        <v>76024.8351165075</v>
      </c>
      <c r="Y78" s="48">
        <f t="shared" si="12"/>
        <v>33452309.387862563</v>
      </c>
      <c r="Z78" s="48">
        <f t="shared" si="13"/>
        <v>182175.58299588662</v>
      </c>
      <c r="AA78" s="48">
        <f t="shared" si="14"/>
        <v>5702396.0755193662</v>
      </c>
      <c r="AB78" s="48">
        <f t="shared" si="15"/>
        <v>184181.73864036248</v>
      </c>
      <c r="AC78" s="48">
        <f t="shared" si="16"/>
        <v>2.7930810090457118E-14</v>
      </c>
      <c r="AD78" s="50">
        <f t="shared" si="17"/>
        <v>183.6267453504891</v>
      </c>
    </row>
    <row r="79" spans="1:30" x14ac:dyDescent="0.2">
      <c r="A79" s="48" t="s">
        <v>44</v>
      </c>
      <c r="B79" s="48">
        <v>577.15539316810896</v>
      </c>
      <c r="C79" s="48">
        <v>446.37233909535701</v>
      </c>
      <c r="D79" s="48">
        <v>543978738.70801497</v>
      </c>
      <c r="E79" s="48">
        <v>519067651.17644</v>
      </c>
      <c r="F79" s="48">
        <v>545822302.17121899</v>
      </c>
      <c r="G79" s="48">
        <v>504362215.03813398</v>
      </c>
      <c r="H79" s="48">
        <v>544417302.72511697</v>
      </c>
      <c r="I79" s="48">
        <v>549696100.09647</v>
      </c>
      <c r="J79" s="48">
        <v>476342913.56714302</v>
      </c>
      <c r="K79" s="48">
        <v>470680243.01172298</v>
      </c>
      <c r="L79" s="48">
        <v>529146042.61193597</v>
      </c>
      <c r="M79" s="48">
        <v>493658855.88721198</v>
      </c>
      <c r="N79" s="48">
        <v>975454.613134788</v>
      </c>
      <c r="O79" s="48">
        <v>2472723.8867134401</v>
      </c>
      <c r="P79" s="48">
        <v>2377081.2575691999</v>
      </c>
      <c r="Q79" s="48">
        <v>7828305.0505494196</v>
      </c>
      <c r="R79" s="48">
        <v>2001230.16468564</v>
      </c>
      <c r="S79" s="48">
        <v>1318816.0361784401</v>
      </c>
      <c r="T79" s="48">
        <v>1232387.3792286201</v>
      </c>
      <c r="U79" s="48">
        <v>1945095.90166736</v>
      </c>
      <c r="V79" s="48">
        <v>3927903.82826134</v>
      </c>
      <c r="W79" s="48">
        <v>3622338.5926196398</v>
      </c>
      <c r="X79" s="48">
        <v>2274336.25512869</v>
      </c>
      <c r="Y79" s="48">
        <f t="shared" si="12"/>
        <v>517717236.49934083</v>
      </c>
      <c r="Z79" s="48">
        <f t="shared" si="13"/>
        <v>2725061.1787033253</v>
      </c>
      <c r="AA79" s="48">
        <f t="shared" si="14"/>
        <v>29868265.075197134</v>
      </c>
      <c r="AB79" s="48">
        <f t="shared" si="15"/>
        <v>1925667.4967620124</v>
      </c>
      <c r="AC79" s="48">
        <f t="shared" si="16"/>
        <v>4.8979974634703878E-23</v>
      </c>
      <c r="AD79" s="50">
        <f t="shared" si="17"/>
        <v>189.98371139164217</v>
      </c>
    </row>
    <row r="80" spans="1:30" x14ac:dyDescent="0.2">
      <c r="A80" s="48" t="s">
        <v>70</v>
      </c>
      <c r="B80" s="48">
        <v>595.164829828385</v>
      </c>
      <c r="C80" s="48">
        <v>415.38706637594299</v>
      </c>
      <c r="D80" s="48">
        <v>212248901.21025899</v>
      </c>
      <c r="E80" s="48">
        <v>334532908.25451899</v>
      </c>
      <c r="F80" s="48">
        <v>357034463.19824898</v>
      </c>
      <c r="G80" s="48">
        <v>330324104.39517897</v>
      </c>
      <c r="H80" s="48">
        <v>174789276.70882499</v>
      </c>
      <c r="I80" s="48">
        <v>264038688.00402999</v>
      </c>
      <c r="J80" s="48">
        <v>258687544.29217401</v>
      </c>
      <c r="K80" s="48">
        <v>313664206.71176302</v>
      </c>
      <c r="L80" s="48">
        <v>342100143.60997802</v>
      </c>
      <c r="M80" s="48">
        <v>344450189.17998701</v>
      </c>
      <c r="N80" s="48">
        <v>665742.99183334399</v>
      </c>
      <c r="O80" s="48">
        <v>1461604.7648002801</v>
      </c>
      <c r="P80" s="48">
        <v>1660113.1402555199</v>
      </c>
      <c r="Q80" s="48">
        <v>4162740.6417994699</v>
      </c>
      <c r="R80" s="48">
        <v>1134635.43401718</v>
      </c>
      <c r="S80" s="48">
        <v>456510.20559747599</v>
      </c>
      <c r="T80" s="48">
        <v>411062.48729720397</v>
      </c>
      <c r="U80" s="48">
        <v>1106519.6130144</v>
      </c>
      <c r="V80" s="48">
        <v>2424605.0509502399</v>
      </c>
      <c r="W80" s="48">
        <v>1851255.6202234</v>
      </c>
      <c r="X80" s="48">
        <v>1107124.2474944801</v>
      </c>
      <c r="Y80" s="48">
        <f t="shared" si="12"/>
        <v>293187042.55649626</v>
      </c>
      <c r="Z80" s="48">
        <f t="shared" si="13"/>
        <v>1494719.4724802719</v>
      </c>
      <c r="AA80" s="48">
        <f t="shared" si="14"/>
        <v>62551051.717861421</v>
      </c>
      <c r="AB80" s="48">
        <f t="shared" si="15"/>
        <v>1072780.3351923609</v>
      </c>
      <c r="AC80" s="48">
        <f t="shared" si="16"/>
        <v>1.5355400222537308E-12</v>
      </c>
      <c r="AD80" s="50">
        <f t="shared" si="17"/>
        <v>196.14854021403397</v>
      </c>
    </row>
    <row r="81" spans="1:30" x14ac:dyDescent="0.2">
      <c r="A81" s="48" t="s">
        <v>46</v>
      </c>
      <c r="B81" s="48">
        <v>645.14301313870203</v>
      </c>
      <c r="C81" s="48">
        <v>446.41270903081301</v>
      </c>
      <c r="D81" s="48">
        <v>22483820.0895583</v>
      </c>
      <c r="E81" s="48">
        <v>22462610.170041099</v>
      </c>
      <c r="F81" s="48">
        <v>23763290.114851501</v>
      </c>
      <c r="G81" s="48">
        <v>20929691.7376495</v>
      </c>
      <c r="H81" s="48">
        <v>23170046.383873399</v>
      </c>
      <c r="I81" s="48">
        <v>22704139.3601458</v>
      </c>
      <c r="J81" s="48">
        <v>20920961.484547898</v>
      </c>
      <c r="K81" s="48">
        <v>20399164.292830199</v>
      </c>
      <c r="L81" s="48">
        <v>22662899.2118342</v>
      </c>
      <c r="M81" s="48">
        <v>21627551.630252</v>
      </c>
      <c r="N81" s="48">
        <v>16168.864198851301</v>
      </c>
      <c r="O81" s="48">
        <v>72745.904033800194</v>
      </c>
      <c r="P81" s="48">
        <v>96135.653157057503</v>
      </c>
      <c r="Q81" s="48">
        <v>336473.28572645201</v>
      </c>
      <c r="R81" s="48">
        <v>71996.976193149603</v>
      </c>
      <c r="S81" s="48">
        <v>54687.734232841001</v>
      </c>
      <c r="T81" s="48">
        <v>23715.404316625099</v>
      </c>
      <c r="U81" s="48">
        <v>85255.065728646005</v>
      </c>
      <c r="V81" s="48">
        <v>187345.75634509599</v>
      </c>
      <c r="W81" s="48">
        <v>181352.61266822001</v>
      </c>
      <c r="X81" s="48">
        <v>93404.116275489898</v>
      </c>
      <c r="Y81" s="48">
        <f t="shared" si="12"/>
        <v>22112417.447558388</v>
      </c>
      <c r="Z81" s="48">
        <f t="shared" si="13"/>
        <v>110843.76117056623</v>
      </c>
      <c r="AA81" s="48">
        <f t="shared" si="14"/>
        <v>1092725.3411233362</v>
      </c>
      <c r="AB81" s="48">
        <f t="shared" si="15"/>
        <v>92507.671148904134</v>
      </c>
      <c r="AC81" s="48">
        <f t="shared" si="16"/>
        <v>2.6917860437820533E-24</v>
      </c>
      <c r="AD81" s="50">
        <f t="shared" si="17"/>
        <v>199.49176402929734</v>
      </c>
    </row>
    <row r="82" spans="1:30" x14ac:dyDescent="0.2">
      <c r="A82" s="48" t="s">
        <v>45</v>
      </c>
      <c r="B82" s="48">
        <v>623.16045220448905</v>
      </c>
      <c r="C82" s="48">
        <v>446.41270903081301</v>
      </c>
      <c r="D82" s="48">
        <v>145742845.16928199</v>
      </c>
      <c r="E82" s="48">
        <v>136419769.02308801</v>
      </c>
      <c r="F82" s="48">
        <v>144736037.29528499</v>
      </c>
      <c r="G82" s="48">
        <v>133172120.888971</v>
      </c>
      <c r="H82" s="48">
        <v>144874036.16400501</v>
      </c>
      <c r="I82" s="48">
        <v>147611055.71177399</v>
      </c>
      <c r="J82" s="48">
        <v>124726724.845201</v>
      </c>
      <c r="K82" s="48">
        <v>124320211.245612</v>
      </c>
      <c r="L82" s="48">
        <v>141634900.14479399</v>
      </c>
      <c r="M82" s="48">
        <v>131081334.622881</v>
      </c>
      <c r="N82" s="48">
        <v>258611.29931379401</v>
      </c>
      <c r="O82" s="48">
        <v>595438.46139532002</v>
      </c>
      <c r="P82" s="48">
        <v>573465.590353915</v>
      </c>
      <c r="Q82" s="48">
        <v>2018293.6269948201</v>
      </c>
      <c r="R82" s="48">
        <v>480816.48829563201</v>
      </c>
      <c r="S82" s="48">
        <v>340991.33331840101</v>
      </c>
      <c r="T82" s="48">
        <v>278238.51355475601</v>
      </c>
      <c r="U82" s="48">
        <v>500347.25532595499</v>
      </c>
      <c r="V82" s="48">
        <v>960983.00889830105</v>
      </c>
      <c r="W82" s="48">
        <v>881974.05540112895</v>
      </c>
      <c r="X82" s="48">
        <v>572517.97210422298</v>
      </c>
      <c r="Y82" s="48">
        <f t="shared" si="12"/>
        <v>137431903.5110893</v>
      </c>
      <c r="Z82" s="48">
        <f t="shared" si="13"/>
        <v>678334.32772329496</v>
      </c>
      <c r="AA82" s="48">
        <f t="shared" si="14"/>
        <v>8768160.2570806984</v>
      </c>
      <c r="AB82" s="48">
        <f t="shared" si="15"/>
        <v>496654.17435176804</v>
      </c>
      <c r="AC82" s="48">
        <f t="shared" si="16"/>
        <v>3.223526425784777E-22</v>
      </c>
      <c r="AD82" s="50">
        <f t="shared" si="17"/>
        <v>202.60201775775425</v>
      </c>
    </row>
    <row r="83" spans="1:30" x14ac:dyDescent="0.2">
      <c r="A83" s="48" t="s">
        <v>42</v>
      </c>
      <c r="B83" s="48">
        <v>593.15018372838597</v>
      </c>
      <c r="C83" s="48">
        <v>416.12398836284802</v>
      </c>
      <c r="D83" s="48">
        <v>416741271.22959799</v>
      </c>
      <c r="E83" s="48">
        <v>402947455.890558</v>
      </c>
      <c r="F83" s="48">
        <v>423882757.18729001</v>
      </c>
      <c r="G83" s="48">
        <v>394741751.27227902</v>
      </c>
      <c r="H83" s="48">
        <v>455236419.48319298</v>
      </c>
      <c r="I83" s="48">
        <v>420874496.78594798</v>
      </c>
      <c r="J83" s="48">
        <v>364641598.48625398</v>
      </c>
      <c r="K83" s="48">
        <v>365028806.46719599</v>
      </c>
      <c r="L83" s="48">
        <v>413042829.26186502</v>
      </c>
      <c r="M83" s="48">
        <v>396589970.90890098</v>
      </c>
      <c r="N83" s="48">
        <v>951082.90335355699</v>
      </c>
      <c r="O83" s="48">
        <v>1557695.8623117299</v>
      </c>
      <c r="P83" s="48">
        <v>1769400.3063692499</v>
      </c>
      <c r="Q83" s="48">
        <v>4610523.7925715698</v>
      </c>
      <c r="R83" s="48">
        <v>1580897.1438382801</v>
      </c>
      <c r="S83" s="48">
        <v>1224419.27298462</v>
      </c>
      <c r="T83" s="48">
        <v>1036741.02685731</v>
      </c>
      <c r="U83" s="48">
        <v>1518345.86137414</v>
      </c>
      <c r="V83" s="48">
        <v>2705176.5453085001</v>
      </c>
      <c r="W83" s="48">
        <v>2424704.2211887399</v>
      </c>
      <c r="X83" s="48">
        <v>1399827.71232204</v>
      </c>
      <c r="Y83" s="48">
        <f t="shared" si="12"/>
        <v>405372735.69730824</v>
      </c>
      <c r="Z83" s="48">
        <f t="shared" si="13"/>
        <v>1888983.1498617942</v>
      </c>
      <c r="AA83" s="48">
        <f t="shared" si="14"/>
        <v>27365999.427696798</v>
      </c>
      <c r="AB83" s="48">
        <f t="shared" si="15"/>
        <v>1048960.6380688848</v>
      </c>
      <c r="AC83" s="48">
        <f t="shared" si="16"/>
        <v>9.1420239077520992E-22</v>
      </c>
      <c r="AD83" s="50">
        <f t="shared" si="17"/>
        <v>214.59838629421708</v>
      </c>
    </row>
    <row r="84" spans="1:30" x14ac:dyDescent="0.2">
      <c r="A84" s="48" t="s">
        <v>92</v>
      </c>
      <c r="B84" s="48">
        <v>433.11267256571301</v>
      </c>
      <c r="C84" s="48">
        <v>446.57224325890098</v>
      </c>
      <c r="D84" s="48">
        <v>54028049.270244703</v>
      </c>
      <c r="E84" s="48">
        <v>87774358.039596498</v>
      </c>
      <c r="F84" s="48">
        <v>89323505.831238493</v>
      </c>
      <c r="G84" s="48">
        <v>81604714.9885277</v>
      </c>
      <c r="H84" s="48">
        <v>42238695.296383001</v>
      </c>
      <c r="I84" s="48">
        <v>67123257.174358994</v>
      </c>
      <c r="J84" s="48">
        <v>64789640.586824499</v>
      </c>
      <c r="K84" s="48">
        <v>77958157.131063104</v>
      </c>
      <c r="L84" s="48">
        <v>86366813.944935098</v>
      </c>
      <c r="M84" s="48">
        <v>85736799.539780393</v>
      </c>
      <c r="N84" s="48">
        <v>63297.031608669502</v>
      </c>
      <c r="O84" s="48">
        <v>334171.13187105302</v>
      </c>
      <c r="P84" s="48">
        <v>340242.030901191</v>
      </c>
      <c r="Q84" s="48">
        <v>1242771.4492701599</v>
      </c>
      <c r="R84" s="48">
        <v>198270.965602488</v>
      </c>
      <c r="S84" s="48">
        <v>0</v>
      </c>
      <c r="T84" s="48">
        <v>32947.235534425497</v>
      </c>
      <c r="U84" s="48">
        <v>198927.651547449</v>
      </c>
      <c r="V84" s="48">
        <v>595523.62694076996</v>
      </c>
      <c r="W84" s="48">
        <v>482583.77362419502</v>
      </c>
      <c r="X84" s="48">
        <v>186306.96750101101</v>
      </c>
      <c r="Y84" s="48">
        <f t="shared" si="12"/>
        <v>73694399.180295259</v>
      </c>
      <c r="Z84" s="48">
        <f t="shared" si="13"/>
        <v>334094.71494558291</v>
      </c>
      <c r="AA84" s="48">
        <f t="shared" si="14"/>
        <v>16081658.652387377</v>
      </c>
      <c r="AB84" s="48">
        <f t="shared" si="15"/>
        <v>353599.3766720983</v>
      </c>
      <c r="AC84" s="48">
        <f t="shared" si="16"/>
        <v>2.2686638107939379E-12</v>
      </c>
      <c r="AD84" s="50">
        <f t="shared" si="17"/>
        <v>220.57936232932792</v>
      </c>
    </row>
    <row r="85" spans="1:30" x14ac:dyDescent="0.2">
      <c r="A85" s="48" t="s">
        <v>43</v>
      </c>
      <c r="B85" s="48">
        <v>629.12715067810495</v>
      </c>
      <c r="C85" s="48">
        <v>416.79786426143397</v>
      </c>
      <c r="D85" s="48">
        <v>12617084.0895986</v>
      </c>
      <c r="E85" s="48">
        <v>11372716.592607999</v>
      </c>
      <c r="F85" s="48">
        <v>11927756.430018401</v>
      </c>
      <c r="G85" s="48">
        <v>12091567.5183242</v>
      </c>
      <c r="H85" s="48">
        <v>13543172.050231401</v>
      </c>
      <c r="I85" s="48">
        <v>13904775.6218137</v>
      </c>
      <c r="J85" s="48">
        <v>10787777.3278726</v>
      </c>
      <c r="K85" s="48">
        <v>10374064.3998229</v>
      </c>
      <c r="L85" s="48">
        <v>12983662.1586846</v>
      </c>
      <c r="M85" s="48">
        <v>11510328.829386201</v>
      </c>
      <c r="N85" s="48">
        <v>20326.789824641</v>
      </c>
      <c r="O85" s="48">
        <v>36072.630477647603</v>
      </c>
      <c r="P85" s="48">
        <v>49921.4981408721</v>
      </c>
      <c r="Q85" s="48">
        <v>154735.03072268699</v>
      </c>
      <c r="R85" s="48">
        <v>39195.349038785898</v>
      </c>
      <c r="S85" s="48">
        <v>18002.624108672899</v>
      </c>
      <c r="T85" s="48">
        <v>5248.77269937455</v>
      </c>
      <c r="U85" s="48">
        <v>35254.924335374097</v>
      </c>
      <c r="V85" s="48">
        <v>87323.258500086406</v>
      </c>
      <c r="W85" s="48">
        <v>72634.403286201705</v>
      </c>
      <c r="X85" s="48">
        <v>42665.692741205698</v>
      </c>
      <c r="Y85" s="48">
        <f t="shared" si="12"/>
        <v>12111290.501836061</v>
      </c>
      <c r="Z85" s="48">
        <f t="shared" si="13"/>
        <v>51034.633988686262</v>
      </c>
      <c r="AA85" s="48">
        <f t="shared" si="14"/>
        <v>1154416.3922001654</v>
      </c>
      <c r="AB85" s="48">
        <f t="shared" si="15"/>
        <v>41655.641577458271</v>
      </c>
      <c r="AC85" s="48">
        <f t="shared" si="16"/>
        <v>5.9236466794069038E-19</v>
      </c>
      <c r="AD85" s="50">
        <f t="shared" si="17"/>
        <v>237.31512416687426</v>
      </c>
    </row>
    <row r="86" spans="1:30" x14ac:dyDescent="0.2">
      <c r="A86" s="48" t="s">
        <v>61</v>
      </c>
      <c r="B86" s="48">
        <v>591.17099738692195</v>
      </c>
      <c r="C86" s="48">
        <v>513.525594991709</v>
      </c>
      <c r="D86" s="48">
        <v>70062905.758583307</v>
      </c>
      <c r="E86" s="48">
        <v>86727153.024943605</v>
      </c>
      <c r="F86" s="48">
        <v>84861951.378404796</v>
      </c>
      <c r="G86" s="48">
        <v>71255062.813864902</v>
      </c>
      <c r="H86" s="48">
        <v>96811718.760498703</v>
      </c>
      <c r="I86" s="48">
        <v>67530909.916316003</v>
      </c>
      <c r="J86" s="48">
        <v>62033706.849933401</v>
      </c>
      <c r="K86" s="48">
        <v>52583755.183805101</v>
      </c>
      <c r="L86" s="48">
        <v>69824099.801521704</v>
      </c>
      <c r="M86" s="48">
        <v>81883127.264162406</v>
      </c>
      <c r="N86" s="48">
        <v>203315.05628570699</v>
      </c>
      <c r="O86" s="48">
        <v>415990.56573440903</v>
      </c>
      <c r="P86" s="48">
        <v>23409.421801200999</v>
      </c>
      <c r="Q86" s="48">
        <v>450705.086145501</v>
      </c>
      <c r="R86" s="48">
        <v>364616.82707966003</v>
      </c>
      <c r="S86" s="48">
        <v>488848.80592075997</v>
      </c>
      <c r="T86" s="48">
        <v>366591.47270732798</v>
      </c>
      <c r="U86" s="48">
        <v>30333.802808606801</v>
      </c>
      <c r="V86" s="48">
        <v>341168.42350747797</v>
      </c>
      <c r="W86" s="48">
        <v>414371.281313318</v>
      </c>
      <c r="X86" s="48">
        <v>323611.45468359999</v>
      </c>
      <c r="Y86" s="48">
        <f t="shared" si="12"/>
        <v>74357439.075203389</v>
      </c>
      <c r="Z86" s="48">
        <f t="shared" si="13"/>
        <v>311178.38163523353</v>
      </c>
      <c r="AA86" s="48">
        <f t="shared" si="14"/>
        <v>13103745.720611678</v>
      </c>
      <c r="AB86" s="48">
        <f t="shared" si="15"/>
        <v>159049.7595418602</v>
      </c>
      <c r="AC86" s="48">
        <f t="shared" si="16"/>
        <v>4.9386890289681863E-14</v>
      </c>
      <c r="AD86" s="50">
        <f t="shared" si="17"/>
        <v>238.9543858556535</v>
      </c>
    </row>
    <row r="87" spans="1:30" x14ac:dyDescent="0.2">
      <c r="A87" s="48" t="s">
        <v>36</v>
      </c>
      <c r="B87" s="48">
        <v>739.20830410213</v>
      </c>
      <c r="C87" s="48">
        <v>368.03665927873902</v>
      </c>
      <c r="D87" s="48">
        <v>80317163.831221998</v>
      </c>
      <c r="E87" s="48">
        <v>75959753.502587304</v>
      </c>
      <c r="F87" s="48">
        <v>75607989.073063597</v>
      </c>
      <c r="G87" s="48">
        <v>80851472.443652198</v>
      </c>
      <c r="H87" s="48">
        <v>85111075.049047306</v>
      </c>
      <c r="I87" s="48">
        <v>78022994.449811399</v>
      </c>
      <c r="J87" s="48">
        <v>71273522.115357906</v>
      </c>
      <c r="K87" s="48">
        <v>68035217.866130799</v>
      </c>
      <c r="L87" s="48">
        <v>79265710.479353502</v>
      </c>
      <c r="M87" s="48">
        <v>75616425.380152196</v>
      </c>
      <c r="N87" s="48">
        <v>80023.666699403097</v>
      </c>
      <c r="O87" s="48">
        <v>246159.70982881001</v>
      </c>
      <c r="P87" s="48">
        <v>261916.83475337899</v>
      </c>
      <c r="Q87" s="48">
        <v>792440.15712931601</v>
      </c>
      <c r="R87" s="48">
        <v>224656.329521609</v>
      </c>
      <c r="S87" s="48">
        <v>175717.67343851199</v>
      </c>
      <c r="T87" s="48">
        <v>141944.15017643399</v>
      </c>
      <c r="U87" s="48">
        <v>218701.15908883201</v>
      </c>
      <c r="V87" s="48">
        <v>375190.25476464903</v>
      </c>
      <c r="W87" s="48">
        <v>377263.975540541</v>
      </c>
      <c r="X87" s="48">
        <v>247087.872883623</v>
      </c>
      <c r="Y87" s="48">
        <f t="shared" si="12"/>
        <v>77006132.419037834</v>
      </c>
      <c r="Z87" s="48">
        <f t="shared" si="13"/>
        <v>285554.70762046438</v>
      </c>
      <c r="AA87" s="48">
        <f t="shared" si="14"/>
        <v>4897850.9286038931</v>
      </c>
      <c r="AB87" s="48">
        <f t="shared" si="15"/>
        <v>189757.1017888739</v>
      </c>
      <c r="AC87" s="48">
        <f t="shared" si="16"/>
        <v>2.9185571978000306E-22</v>
      </c>
      <c r="AD87" s="50">
        <f t="shared" si="17"/>
        <v>269.67208161522586</v>
      </c>
    </row>
    <row r="88" spans="1:30" x14ac:dyDescent="0.2">
      <c r="A88" s="48" t="s">
        <v>83</v>
      </c>
      <c r="B88" s="48">
        <v>741.22271549458401</v>
      </c>
      <c r="C88" s="48">
        <v>367.30146242027303</v>
      </c>
      <c r="D88" s="48">
        <v>64430559.692319103</v>
      </c>
      <c r="E88" s="48">
        <v>62533527.369231999</v>
      </c>
      <c r="F88" s="48">
        <v>65494683.262795299</v>
      </c>
      <c r="G88" s="48">
        <v>61989558.543343499</v>
      </c>
      <c r="H88" s="48">
        <v>55670202.823172897</v>
      </c>
      <c r="I88" s="48">
        <v>62700474.2266424</v>
      </c>
      <c r="J88" s="48">
        <v>52946776.010343499</v>
      </c>
      <c r="K88" s="48">
        <v>60083655.7391975</v>
      </c>
      <c r="L88" s="48">
        <v>61707693.235028997</v>
      </c>
      <c r="M88" s="48">
        <v>61310973.666627698</v>
      </c>
      <c r="N88" s="48">
        <v>29005.340308204501</v>
      </c>
      <c r="O88" s="48">
        <v>198856.85872663101</v>
      </c>
      <c r="P88" s="48">
        <v>142594.93789193101</v>
      </c>
      <c r="Q88" s="48">
        <v>529021.83159671503</v>
      </c>
      <c r="R88" s="48">
        <v>101162.253128818</v>
      </c>
      <c r="S88" s="48">
        <v>40803.099407267102</v>
      </c>
      <c r="T88" s="48">
        <v>0</v>
      </c>
      <c r="U88" s="48">
        <v>112099.22849296901</v>
      </c>
      <c r="V88" s="48">
        <v>195334.75112619199</v>
      </c>
      <c r="W88" s="48">
        <v>291462.49121451803</v>
      </c>
      <c r="X88" s="48">
        <v>89629.521252591599</v>
      </c>
      <c r="Y88" s="48">
        <f t="shared" si="12"/>
        <v>60886810.45687028</v>
      </c>
      <c r="Z88" s="48">
        <f t="shared" si="13"/>
        <v>157270.02846780338</v>
      </c>
      <c r="AA88" s="48">
        <f t="shared" si="14"/>
        <v>3840771.324751216</v>
      </c>
      <c r="AB88" s="48">
        <f t="shared" si="15"/>
        <v>149704.61767126442</v>
      </c>
      <c r="AC88" s="48">
        <f t="shared" si="16"/>
        <v>2.4452906310347266E-22</v>
      </c>
      <c r="AD88" s="50">
        <f t="shared" si="17"/>
        <v>387.1482128543974</v>
      </c>
    </row>
    <row r="89" spans="1:30" x14ac:dyDescent="0.2">
      <c r="A89" s="48" t="s">
        <v>35</v>
      </c>
      <c r="B89" s="48">
        <v>385.11436524079198</v>
      </c>
      <c r="C89" s="48">
        <v>364.54585734892697</v>
      </c>
      <c r="D89" s="48">
        <v>23093210.493337799</v>
      </c>
      <c r="E89" s="48">
        <v>13478242.457697</v>
      </c>
      <c r="F89" s="48">
        <v>19577091.987351701</v>
      </c>
      <c r="G89" s="48">
        <v>22397373.781279299</v>
      </c>
      <c r="H89" s="48">
        <v>20691550.631267902</v>
      </c>
      <c r="I89" s="48">
        <v>23456691.593700498</v>
      </c>
      <c r="J89" s="48">
        <v>16225106.561233301</v>
      </c>
      <c r="K89" s="48">
        <v>14249276.269384401</v>
      </c>
      <c r="L89" s="48">
        <v>23164233.809051398</v>
      </c>
      <c r="M89" s="48">
        <v>18580305.353981402</v>
      </c>
      <c r="N89" s="48">
        <v>0</v>
      </c>
      <c r="O89" s="48">
        <v>0</v>
      </c>
      <c r="P89" s="48">
        <v>12915.9108260997</v>
      </c>
      <c r="Q89" s="48">
        <v>9614.2883775406099</v>
      </c>
      <c r="R89" s="48">
        <v>0</v>
      </c>
      <c r="S89" s="48">
        <v>0</v>
      </c>
      <c r="T89" s="48">
        <v>0</v>
      </c>
      <c r="U89" s="48">
        <v>0</v>
      </c>
      <c r="V89" s="48">
        <v>7290.3462601311503</v>
      </c>
      <c r="W89" s="48">
        <v>0</v>
      </c>
      <c r="X89" s="48">
        <v>5557.7124228721204</v>
      </c>
      <c r="Y89" s="48">
        <f t="shared" si="12"/>
        <v>19491308.293828472</v>
      </c>
      <c r="Z89" s="48">
        <f t="shared" si="13"/>
        <v>3216.2052624221437</v>
      </c>
      <c r="AA89" s="48">
        <f t="shared" si="14"/>
        <v>3759659.6144315009</v>
      </c>
      <c r="AB89" s="48">
        <f t="shared" si="15"/>
        <v>4790.7084053600729</v>
      </c>
      <c r="AC89" s="48">
        <f t="shared" si="16"/>
        <v>2.3312696580009865E-13</v>
      </c>
      <c r="AD89" s="50">
        <f t="shared" si="17"/>
        <v>6060.3433871473271</v>
      </c>
    </row>
  </sheetData>
  <autoFilter ref="A2:AD2" xr:uid="{0EBE3EA5-8506-4AF7-B780-91FBCB12D748}">
    <sortState xmlns:xlrd2="http://schemas.microsoft.com/office/spreadsheetml/2017/richdata2" ref="A3:AD89">
      <sortCondition ref="AD2:AD89"/>
    </sortState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324E-B9D8-42D2-BDBC-AD16A75D5502}">
  <dimension ref="A1:D32"/>
  <sheetViews>
    <sheetView workbookViewId="0">
      <selection activeCell="F7" sqref="F7"/>
    </sheetView>
  </sheetViews>
  <sheetFormatPr baseColWidth="10" defaultColWidth="8.83203125" defaultRowHeight="15" x14ac:dyDescent="0.2"/>
  <cols>
    <col min="4" max="4" width="44.6640625" customWidth="1"/>
  </cols>
  <sheetData>
    <row r="1" spans="1:4" x14ac:dyDescent="0.2">
      <c r="A1" s="1" t="s">
        <v>132</v>
      </c>
    </row>
    <row r="3" spans="1:4" x14ac:dyDescent="0.2">
      <c r="A3" s="1" t="s">
        <v>0</v>
      </c>
      <c r="B3" s="1" t="s">
        <v>117</v>
      </c>
      <c r="C3" s="2" t="s">
        <v>118</v>
      </c>
      <c r="D3" s="3" t="s">
        <v>119</v>
      </c>
    </row>
    <row r="4" spans="1:4" ht="32" x14ac:dyDescent="0.2">
      <c r="A4" t="s">
        <v>34</v>
      </c>
      <c r="B4">
        <v>167.03380077354399</v>
      </c>
      <c r="C4" s="4">
        <v>6.0212058955150667</v>
      </c>
      <c r="D4" s="5" t="s">
        <v>120</v>
      </c>
    </row>
    <row r="5" spans="1:4" ht="32" x14ac:dyDescent="0.2">
      <c r="A5" t="s">
        <v>35</v>
      </c>
      <c r="B5">
        <v>385.11436524079198</v>
      </c>
      <c r="C5" s="4">
        <v>6.0757642891487826</v>
      </c>
      <c r="D5" s="5" t="s">
        <v>120</v>
      </c>
    </row>
    <row r="6" spans="1:4" x14ac:dyDescent="0.2">
      <c r="A6" s="6" t="s">
        <v>83</v>
      </c>
      <c r="B6" s="7">
        <v>741.22271549458401</v>
      </c>
      <c r="C6" s="8">
        <v>6.1216910403378835</v>
      </c>
      <c r="D6" s="44" t="s">
        <v>128</v>
      </c>
    </row>
    <row r="7" spans="1:4" x14ac:dyDescent="0.2">
      <c r="A7" s="9" t="s">
        <v>36</v>
      </c>
      <c r="B7" s="10">
        <v>739.20830410213</v>
      </c>
      <c r="C7" s="11">
        <v>6.1339443213123168</v>
      </c>
      <c r="D7" s="45"/>
    </row>
    <row r="8" spans="1:4" x14ac:dyDescent="0.2">
      <c r="A8" s="12" t="s">
        <v>37</v>
      </c>
      <c r="B8" s="13">
        <v>609.14519377374302</v>
      </c>
      <c r="C8" s="14">
        <v>6.5294872484577002</v>
      </c>
      <c r="D8" s="44" t="s">
        <v>130</v>
      </c>
    </row>
    <row r="9" spans="1:4" x14ac:dyDescent="0.2">
      <c r="A9" s="15" t="s">
        <v>38</v>
      </c>
      <c r="B9" s="16">
        <v>172.09660926545601</v>
      </c>
      <c r="C9" s="17">
        <v>6.5338180497054834</v>
      </c>
      <c r="D9" s="45"/>
    </row>
    <row r="10" spans="1:4" ht="32" x14ac:dyDescent="0.2">
      <c r="A10" t="s">
        <v>39</v>
      </c>
      <c r="B10">
        <v>158.08106347031901</v>
      </c>
      <c r="C10" s="4">
        <v>6.703222551866566</v>
      </c>
      <c r="D10" s="5" t="s">
        <v>121</v>
      </c>
    </row>
    <row r="11" spans="1:4" x14ac:dyDescent="0.2">
      <c r="A11" s="18" t="s">
        <v>122</v>
      </c>
      <c r="B11" s="19">
        <v>595.164829828385</v>
      </c>
      <c r="C11" s="20">
        <v>6.9231177729323834</v>
      </c>
      <c r="D11" s="44" t="s">
        <v>129</v>
      </c>
    </row>
    <row r="12" spans="1:4" x14ac:dyDescent="0.2">
      <c r="A12" s="21" t="s">
        <v>87</v>
      </c>
      <c r="B12">
        <v>358.08544180452401</v>
      </c>
      <c r="C12" s="4">
        <v>6.9261741843398665</v>
      </c>
      <c r="D12" s="46"/>
    </row>
    <row r="13" spans="1:4" x14ac:dyDescent="0.2">
      <c r="A13" s="21" t="s">
        <v>42</v>
      </c>
      <c r="B13">
        <v>593.15018372838597</v>
      </c>
      <c r="C13" s="4">
        <v>6.9353998060474673</v>
      </c>
      <c r="D13" s="46"/>
    </row>
    <row r="14" spans="1:4" x14ac:dyDescent="0.2">
      <c r="A14" s="21" t="s">
        <v>88</v>
      </c>
      <c r="B14">
        <v>617.14702670740098</v>
      </c>
      <c r="C14" s="4">
        <v>6.9360434276473333</v>
      </c>
      <c r="D14" s="46"/>
    </row>
    <row r="15" spans="1:4" x14ac:dyDescent="0.2">
      <c r="A15" s="22" t="s">
        <v>43</v>
      </c>
      <c r="B15" s="23">
        <v>629.12715067810495</v>
      </c>
      <c r="C15" s="24">
        <v>6.9466310710238997</v>
      </c>
      <c r="D15" s="45"/>
    </row>
    <row r="16" spans="1:4" x14ac:dyDescent="0.2">
      <c r="A16" s="6" t="s">
        <v>91</v>
      </c>
      <c r="B16" s="7">
        <v>579.16991686972597</v>
      </c>
      <c r="C16" s="8">
        <v>7.4362043217036673</v>
      </c>
      <c r="D16" s="44" t="s">
        <v>123</v>
      </c>
    </row>
    <row r="17" spans="1:4" x14ac:dyDescent="0.2">
      <c r="A17" s="25" t="s">
        <v>44</v>
      </c>
      <c r="B17" s="26">
        <v>577.15539316810896</v>
      </c>
      <c r="C17" s="27">
        <v>7.439538984922617</v>
      </c>
      <c r="D17" s="46"/>
    </row>
    <row r="18" spans="1:4" x14ac:dyDescent="0.2">
      <c r="A18" s="25" t="s">
        <v>46</v>
      </c>
      <c r="B18" s="26">
        <v>645.14301313870203</v>
      </c>
      <c r="C18" s="27">
        <v>7.4402118171802165</v>
      </c>
      <c r="D18" s="46"/>
    </row>
    <row r="19" spans="1:4" x14ac:dyDescent="0.2">
      <c r="A19" s="25" t="s">
        <v>45</v>
      </c>
      <c r="B19" s="26">
        <v>623.16045220448905</v>
      </c>
      <c r="C19" s="27">
        <v>7.4402118171802165</v>
      </c>
      <c r="D19" s="46"/>
    </row>
    <row r="20" spans="1:4" x14ac:dyDescent="0.2">
      <c r="A20" s="25" t="s">
        <v>92</v>
      </c>
      <c r="B20" s="26">
        <v>433.11267256571301</v>
      </c>
      <c r="C20" s="27">
        <v>7.4428707209816833</v>
      </c>
      <c r="D20" s="46"/>
    </row>
    <row r="21" spans="1:4" x14ac:dyDescent="0.2">
      <c r="A21" s="25" t="s">
        <v>93</v>
      </c>
      <c r="B21" s="26">
        <v>287.05540766427998</v>
      </c>
      <c r="C21" s="27">
        <v>7.4461426501868999</v>
      </c>
      <c r="D21" s="46"/>
    </row>
    <row r="22" spans="1:4" x14ac:dyDescent="0.2">
      <c r="A22" s="25" t="s">
        <v>47</v>
      </c>
      <c r="B22" s="26">
        <v>613.13195962950999</v>
      </c>
      <c r="C22" s="27">
        <v>7.4536431408037007</v>
      </c>
      <c r="D22" s="46"/>
    </row>
    <row r="23" spans="1:4" x14ac:dyDescent="0.2">
      <c r="A23" s="22" t="s">
        <v>48</v>
      </c>
      <c r="B23" s="23">
        <v>192.065643998274</v>
      </c>
      <c r="C23" s="24">
        <v>7.4623181240379832</v>
      </c>
      <c r="D23" s="45"/>
    </row>
    <row r="24" spans="1:4" ht="32" x14ac:dyDescent="0.2">
      <c r="A24" t="s">
        <v>51</v>
      </c>
      <c r="B24">
        <v>463.08793734659002</v>
      </c>
      <c r="C24" s="4">
        <v>7.6088869685321168</v>
      </c>
      <c r="D24" s="5" t="s">
        <v>124</v>
      </c>
    </row>
    <row r="25" spans="1:4" x14ac:dyDescent="0.2">
      <c r="A25" s="28" t="s">
        <v>53</v>
      </c>
      <c r="B25" s="29">
        <v>407.05943745474599</v>
      </c>
      <c r="C25" s="30">
        <v>7.8757655055549174</v>
      </c>
      <c r="D25" s="44" t="s">
        <v>125</v>
      </c>
    </row>
    <row r="26" spans="1:4" x14ac:dyDescent="0.2">
      <c r="A26" s="31" t="s">
        <v>54</v>
      </c>
      <c r="B26" s="32">
        <v>223.06057893850999</v>
      </c>
      <c r="C26" s="33">
        <v>7.8819601130091002</v>
      </c>
      <c r="D26" s="46"/>
    </row>
    <row r="27" spans="1:4" x14ac:dyDescent="0.2">
      <c r="A27" s="31" t="s">
        <v>55</v>
      </c>
      <c r="B27" s="32">
        <v>339.07204944129597</v>
      </c>
      <c r="C27" s="33">
        <v>7.8819601130091002</v>
      </c>
      <c r="D27" s="46"/>
    </row>
    <row r="28" spans="1:4" x14ac:dyDescent="0.2">
      <c r="A28" s="31" t="s">
        <v>96</v>
      </c>
      <c r="B28" s="32">
        <v>225.075661505862</v>
      </c>
      <c r="C28" s="33">
        <v>7.8852935543494675</v>
      </c>
      <c r="D28" s="46"/>
    </row>
    <row r="29" spans="1:4" x14ac:dyDescent="0.2">
      <c r="A29" s="34" t="s">
        <v>97</v>
      </c>
      <c r="B29" s="35">
        <v>207.06514829613999</v>
      </c>
      <c r="C29" s="36">
        <v>7.8862614214769335</v>
      </c>
      <c r="D29" s="45"/>
    </row>
    <row r="30" spans="1:4" s="37" customFormat="1" x14ac:dyDescent="0.2">
      <c r="A30" s="38" t="s">
        <v>57</v>
      </c>
      <c r="B30" s="39">
        <v>447.092631283375</v>
      </c>
      <c r="C30" s="40">
        <v>8.1097560187648821</v>
      </c>
      <c r="D30" s="41" t="s">
        <v>127</v>
      </c>
    </row>
    <row r="31" spans="1:4" x14ac:dyDescent="0.2">
      <c r="A31" s="12" t="s">
        <v>61</v>
      </c>
      <c r="B31" s="13">
        <v>591.17099738692195</v>
      </c>
      <c r="C31" s="14">
        <v>8.5587599165284836</v>
      </c>
      <c r="D31" s="42" t="s">
        <v>126</v>
      </c>
    </row>
    <row r="32" spans="1:4" x14ac:dyDescent="0.2">
      <c r="A32" s="15" t="s">
        <v>101</v>
      </c>
      <c r="B32" s="16">
        <v>575.17607376280898</v>
      </c>
      <c r="C32" s="17">
        <v>8.5605494726496172</v>
      </c>
      <c r="D32" s="43"/>
    </row>
  </sheetData>
  <mergeCells count="6">
    <mergeCell ref="D31:D32"/>
    <mergeCell ref="D6:D7"/>
    <mergeCell ref="D8:D9"/>
    <mergeCell ref="D11:D15"/>
    <mergeCell ref="D16:D23"/>
    <mergeCell ref="D25:D2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MF</vt:lpstr>
      <vt:lpstr>Annotated 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ShaoqunZhou</dc:creator>
  <cp:lastModifiedBy>Microsoft Office User</cp:lastModifiedBy>
  <dcterms:created xsi:type="dcterms:W3CDTF">2023-03-23T07:22:39Z</dcterms:created>
  <dcterms:modified xsi:type="dcterms:W3CDTF">2023-04-07T02:26:21Z</dcterms:modified>
</cp:coreProperties>
</file>